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kewealth\Dropbox\InvestByNumber\Spreadsheets\Markets\"/>
    </mc:Choice>
  </mc:AlternateContent>
  <xr:revisionPtr revIDLastSave="0" documentId="8_{D58FFE5A-61CF-4D55-B9AE-D21376AC6A25}" xr6:coauthVersionLast="45" xr6:coauthVersionMax="45" xr10:uidLastSave="{00000000-0000-0000-0000-000000000000}"/>
  <bookViews>
    <workbookView xWindow="-108" yWindow="-108" windowWidth="23256" windowHeight="12720" xr2:uid="{F324EA43-516B-4C95-87E3-31897211D5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F13" i="1"/>
  <c r="F11" i="1"/>
  <c r="F19" i="1"/>
  <c r="F4" i="1"/>
  <c r="F2" i="1"/>
  <c r="F9" i="1"/>
  <c r="F18" i="1"/>
  <c r="F17" i="1"/>
  <c r="B17" i="1" s="1"/>
  <c r="F10" i="1"/>
  <c r="F15" i="1"/>
  <c r="F3" i="1"/>
  <c r="F20" i="1"/>
  <c r="F8" i="1"/>
  <c r="F21" i="1"/>
  <c r="F7" i="1"/>
  <c r="F14" i="1"/>
  <c r="F16" i="1"/>
  <c r="F24" i="1"/>
  <c r="F23" i="1"/>
  <c r="F22" i="1"/>
  <c r="F12" i="1"/>
  <c r="B22" i="1" l="1"/>
  <c r="B10" i="1"/>
  <c r="B12" i="1"/>
  <c r="B4" i="1"/>
  <c r="B20" i="1"/>
  <c r="B6" i="1"/>
  <c r="B18" i="1"/>
  <c r="B14" i="1"/>
  <c r="B2" i="1"/>
  <c r="B21" i="1"/>
  <c r="B11" i="1"/>
  <c r="B19" i="1"/>
  <c r="B13" i="1"/>
  <c r="B7" i="1"/>
  <c r="B8" i="1"/>
  <c r="B15" i="1"/>
  <c r="B5" i="1"/>
  <c r="B16" i="1"/>
  <c r="B9" i="1"/>
  <c r="B24" i="1"/>
  <c r="B3" i="1"/>
  <c r="B23" i="1"/>
</calcChain>
</file>

<file path=xl/sharedStrings.xml><?xml version="1.0" encoding="utf-8"?>
<sst xmlns="http://schemas.openxmlformats.org/spreadsheetml/2006/main" count="57" uniqueCount="57">
  <si>
    <t>Country</t>
  </si>
  <si>
    <t>GDP</t>
  </si>
  <si>
    <t>ETF</t>
  </si>
  <si>
    <t>USA</t>
  </si>
  <si>
    <t>SPY</t>
  </si>
  <si>
    <t>China</t>
  </si>
  <si>
    <t>MCHI</t>
  </si>
  <si>
    <t>Japan</t>
  </si>
  <si>
    <t>EWJ</t>
  </si>
  <si>
    <t>Germany</t>
  </si>
  <si>
    <t>EWG</t>
  </si>
  <si>
    <t>UK</t>
  </si>
  <si>
    <t>EWU</t>
  </si>
  <si>
    <t>France</t>
  </si>
  <si>
    <t>EWQ</t>
  </si>
  <si>
    <t>India</t>
  </si>
  <si>
    <t>INDA</t>
  </si>
  <si>
    <t>Italy</t>
  </si>
  <si>
    <t>EWI</t>
  </si>
  <si>
    <t>Canada</t>
  </si>
  <si>
    <t>EWC</t>
  </si>
  <si>
    <t>Korea</t>
  </si>
  <si>
    <t>EWY</t>
  </si>
  <si>
    <t>Spain</t>
  </si>
  <si>
    <t>EWP</t>
  </si>
  <si>
    <t>Australia</t>
  </si>
  <si>
    <t>EWA</t>
  </si>
  <si>
    <t>Russia</t>
  </si>
  <si>
    <t>ERUS</t>
  </si>
  <si>
    <t>Brazil</t>
  </si>
  <si>
    <t>EWZ</t>
  </si>
  <si>
    <t>Mexico</t>
  </si>
  <si>
    <t>EWW</t>
  </si>
  <si>
    <t>Indonesia</t>
  </si>
  <si>
    <t>EIDO</t>
  </si>
  <si>
    <t>Netherlands</t>
  </si>
  <si>
    <t>EWN</t>
  </si>
  <si>
    <t>Switzerland</t>
  </si>
  <si>
    <t>EWL</t>
  </si>
  <si>
    <t>Sweden</t>
  </si>
  <si>
    <t>EWD</t>
  </si>
  <si>
    <t>Belgium</t>
  </si>
  <si>
    <t>EWK</t>
  </si>
  <si>
    <t>Turkey</t>
  </si>
  <si>
    <t>TUR</t>
  </si>
  <si>
    <t>EWH</t>
  </si>
  <si>
    <t>Singapore</t>
  </si>
  <si>
    <t>EWS</t>
  </si>
  <si>
    <t>Hong Kong</t>
  </si>
  <si>
    <t>Years of data</t>
  </si>
  <si>
    <t>Historical Min. (%)</t>
  </si>
  <si>
    <t xml:space="preserve">Historical Max. (%) </t>
  </si>
  <si>
    <t>Yield</t>
  </si>
  <si>
    <t>MktCap/GDP Ratio (%)</t>
  </si>
  <si>
    <t>vs hist</t>
  </si>
  <si>
    <t>Corruption Index</t>
  </si>
  <si>
    <t>Value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</si>
</sst>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1" fontId="0" fillId="0" borderId="0" xfId="1" applyNumberFormat="1" applyFont="1"/>
  </cellXfs>
  <cellStyles count="2">
    <cellStyle name="Normal" xfId="0" builtinId="0"/>
    <cellStyle name="Percent" xfId="1" builtinId="5"/>
  </cellStyles>
  <dxfs count="3"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E1E1"/>
      <color rgb="FFFFC5C5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World Stock Markets</a:t>
            </a:r>
          </a:p>
          <a:p>
            <a:pPr>
              <a:defRPr/>
            </a:pPr>
            <a:r>
              <a:rPr lang="en-US"/>
              <a:t>Valuations and</a:t>
            </a:r>
            <a:r>
              <a:rPr lang="en-US" baseline="0"/>
              <a:t> Corruption Index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Corruption Index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3A6CFD4-2AF0-498A-9316-A30F988996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31C-4E75-A26F-0C586CC8A7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571D8C2-280E-408E-9DD3-3F3F24874B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31C-4E75-A26F-0C586CC8A76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0BC1081-9644-47DA-9E4E-BD498DBE2F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31C-4E75-A26F-0C586CC8A76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9135A38-6C0B-4B65-ABA5-03CF037214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31C-4E75-A26F-0C586CC8A76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35323B-056D-4304-A446-3EC647DF7A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31C-4E75-A26F-0C586CC8A76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DF9DFCE-55C4-4794-B343-930FED7300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31C-4E75-A26F-0C586CC8A76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D223A6E-E4F2-4E71-B865-77DB11FB13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31C-4E75-A26F-0C586CC8A76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A4EA03F-E6D0-42D1-A020-EBF4704411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31C-4E75-A26F-0C586CC8A76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D10E1D5-22CD-408C-A742-7DC4B874DE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31C-4E75-A26F-0C586CC8A76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A63CD5C-6368-42F2-97CD-B6CD1E681A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31C-4E75-A26F-0C586CC8A76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C9DA365-1FE6-4400-B929-49BE3EB6CA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31C-4E75-A26F-0C586CC8A76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0FE19EB-C823-41B4-84D3-B6B125FDB2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31C-4E75-A26F-0C586CC8A76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2E0839E-0957-487C-823E-9F3D1AD730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31C-4E75-A26F-0C586CC8A76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B1BC540-AA3E-4134-8E8B-950B51D410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31C-4E75-A26F-0C586CC8A76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246E3E7-E36E-4C1F-BD34-1AF485B57C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31C-4E75-A26F-0C586CC8A76E}"/>
                </c:ext>
              </c:extLst>
            </c:dLbl>
            <c:dLbl>
              <c:idx val="15"/>
              <c:layout>
                <c:manualLayout>
                  <c:x val="-1.9747235387045812E-3"/>
                  <c:y val="3.2051282051282048E-2"/>
                </c:manualLayout>
              </c:layout>
              <c:tx>
                <c:rich>
                  <a:bodyPr/>
                  <a:lstStyle/>
                  <a:p>
                    <a:fld id="{7F815BB8-B125-4274-B06D-14ACFAC796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31C-4E75-A26F-0C586CC8A76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DD2C003-51ED-48A9-A436-3AD29EEFDE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31C-4E75-A26F-0C586CC8A76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ED061C8-7DA1-4C2D-A1BE-91B72F32BE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31C-4E75-A26F-0C586CC8A76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7007A38-2ADF-4161-AE88-A3908D6F85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31C-4E75-A26F-0C586CC8A76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DFB92F9-A126-427F-A48A-ACA452D64A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31C-4E75-A26F-0C586CC8A76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9C535C6-DC80-4AD6-A3D6-8060FE7D1E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31C-4E75-A26F-0C586CC8A76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E3132E38-1DFA-480E-BB65-AC193B1CDD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31C-4E75-A26F-0C586CC8A76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2224193-5CA8-4477-81F9-3D704B636C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31C-4E75-A26F-0C586CC8A7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Sheet1!$C$2:$C$24</c:f>
              <c:numCache>
                <c:formatCode>General</c:formatCode>
                <c:ptCount val="23"/>
                <c:pt idx="0">
                  <c:v>58</c:v>
                </c:pt>
                <c:pt idx="1">
                  <c:v>84</c:v>
                </c:pt>
                <c:pt idx="2">
                  <c:v>29</c:v>
                </c:pt>
                <c:pt idx="3">
                  <c:v>41</c:v>
                </c:pt>
                <c:pt idx="4">
                  <c:v>47</c:v>
                </c:pt>
                <c:pt idx="5">
                  <c:v>79</c:v>
                </c:pt>
                <c:pt idx="6">
                  <c:v>81</c:v>
                </c:pt>
                <c:pt idx="7">
                  <c:v>40</c:v>
                </c:pt>
                <c:pt idx="8">
                  <c:v>77</c:v>
                </c:pt>
                <c:pt idx="9">
                  <c:v>37</c:v>
                </c:pt>
                <c:pt idx="10">
                  <c:v>77</c:v>
                </c:pt>
                <c:pt idx="11">
                  <c:v>30</c:v>
                </c:pt>
                <c:pt idx="12">
                  <c:v>82</c:v>
                </c:pt>
                <c:pt idx="13">
                  <c:v>53</c:v>
                </c:pt>
                <c:pt idx="14">
                  <c:v>72</c:v>
                </c:pt>
                <c:pt idx="15">
                  <c:v>40</c:v>
                </c:pt>
                <c:pt idx="16">
                  <c:v>40</c:v>
                </c:pt>
                <c:pt idx="17">
                  <c:v>81</c:v>
                </c:pt>
                <c:pt idx="18">
                  <c:v>69</c:v>
                </c:pt>
                <c:pt idx="19">
                  <c:v>83</c:v>
                </c:pt>
                <c:pt idx="20">
                  <c:v>86</c:v>
                </c:pt>
                <c:pt idx="21">
                  <c:v>74</c:v>
                </c:pt>
                <c:pt idx="22">
                  <c:v>88</c:v>
                </c:pt>
              </c:numCache>
            </c:numRef>
          </c:xVal>
          <c:yVal>
            <c:numRef>
              <c:f>Sheet1!$B$2:$B$24</c:f>
              <c:numCache>
                <c:formatCode>0</c:formatCode>
                <c:ptCount val="23"/>
                <c:pt idx="0">
                  <c:v>87.524999999999991</c:v>
                </c:pt>
                <c:pt idx="1">
                  <c:v>84.075000000000003</c:v>
                </c:pt>
                <c:pt idx="2">
                  <c:v>80.699999999999989</c:v>
                </c:pt>
                <c:pt idx="3">
                  <c:v>78.424999999999997</c:v>
                </c:pt>
                <c:pt idx="4">
                  <c:v>68.174999999999997</c:v>
                </c:pt>
                <c:pt idx="5">
                  <c:v>67.05</c:v>
                </c:pt>
                <c:pt idx="6">
                  <c:v>64.75</c:v>
                </c:pt>
                <c:pt idx="7">
                  <c:v>63.625</c:v>
                </c:pt>
                <c:pt idx="8">
                  <c:v>61.349999999999994</c:v>
                </c:pt>
                <c:pt idx="9">
                  <c:v>54.55</c:v>
                </c:pt>
                <c:pt idx="10">
                  <c:v>53.399999999999991</c:v>
                </c:pt>
                <c:pt idx="11">
                  <c:v>47.75</c:v>
                </c:pt>
                <c:pt idx="12">
                  <c:v>46.575000000000003</c:v>
                </c:pt>
                <c:pt idx="13">
                  <c:v>44.3</c:v>
                </c:pt>
                <c:pt idx="14">
                  <c:v>39.800000000000004</c:v>
                </c:pt>
                <c:pt idx="15">
                  <c:v>30.699999999999996</c:v>
                </c:pt>
                <c:pt idx="16">
                  <c:v>30.675000000000008</c:v>
                </c:pt>
                <c:pt idx="17">
                  <c:v>29.549999999999997</c:v>
                </c:pt>
                <c:pt idx="18">
                  <c:v>27.275000000000006</c:v>
                </c:pt>
                <c:pt idx="19">
                  <c:v>26.125</c:v>
                </c:pt>
                <c:pt idx="20">
                  <c:v>22.725000000000005</c:v>
                </c:pt>
                <c:pt idx="21">
                  <c:v>22.724999999999994</c:v>
                </c:pt>
                <c:pt idx="22">
                  <c:v>18.175000000000008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Sheet1!$A$2:$A$24</c15:f>
                <c15:dlblRangeCache>
                  <c:ptCount val="23"/>
                  <c:pt idx="0">
                    <c:v>Spain</c:v>
                  </c:pt>
                  <c:pt idx="1">
                    <c:v>Singapore</c:v>
                  </c:pt>
                  <c:pt idx="2">
                    <c:v>Russia</c:v>
                  </c:pt>
                  <c:pt idx="3">
                    <c:v>Turkey</c:v>
                  </c:pt>
                  <c:pt idx="4">
                    <c:v>Italy</c:v>
                  </c:pt>
                  <c:pt idx="5">
                    <c:v>Australia</c:v>
                  </c:pt>
                  <c:pt idx="6">
                    <c:v>UK</c:v>
                  </c:pt>
                  <c:pt idx="7">
                    <c:v>Brazil</c:v>
                  </c:pt>
                  <c:pt idx="8">
                    <c:v>Belgium</c:v>
                  </c:pt>
                  <c:pt idx="9">
                    <c:v>Indonesia</c:v>
                  </c:pt>
                  <c:pt idx="10">
                    <c:v>Hong Kong</c:v>
                  </c:pt>
                  <c:pt idx="11">
                    <c:v>Mexico</c:v>
                  </c:pt>
                  <c:pt idx="12">
                    <c:v>Canada</c:v>
                  </c:pt>
                  <c:pt idx="13">
                    <c:v>Korea</c:v>
                  </c:pt>
                  <c:pt idx="14">
                    <c:v>Japan</c:v>
                  </c:pt>
                  <c:pt idx="15">
                    <c:v>India</c:v>
                  </c:pt>
                  <c:pt idx="16">
                    <c:v>China</c:v>
                  </c:pt>
                  <c:pt idx="17">
                    <c:v>Germany</c:v>
                  </c:pt>
                  <c:pt idx="18">
                    <c:v>France</c:v>
                  </c:pt>
                  <c:pt idx="19">
                    <c:v>Netherlands</c:v>
                  </c:pt>
                  <c:pt idx="20">
                    <c:v>Switzerland</c:v>
                  </c:pt>
                  <c:pt idx="21">
                    <c:v>USA</c:v>
                  </c:pt>
                  <c:pt idx="22">
                    <c:v>Sweden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31C-4E75-A26F-0C586CC8A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078096"/>
        <c:axId val="744078424"/>
      </c:scatterChart>
      <c:valAx>
        <c:axId val="74407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Transparency International Corruption 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78424"/>
        <c:crosses val="autoZero"/>
        <c:crossBetween val="midCat"/>
      </c:valAx>
      <c:valAx>
        <c:axId val="74407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</a:t>
                </a:r>
                <a:r>
                  <a:rPr lang="en-US" baseline="0"/>
                  <a:t> Score</a:t>
                </a:r>
              </a:p>
              <a:p>
                <a:pPr>
                  <a:defRPr/>
                </a:pPr>
                <a:r>
                  <a:rPr lang="en-US" baseline="0"/>
                  <a:t>(Based on MktCap/DGP from GuruFocus and Yield)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853658991678172E-2"/>
              <c:y val="0.242790111665035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78096"/>
        <c:crosses val="autoZero"/>
        <c:crossBetween val="midCat"/>
      </c:valAx>
      <c:spPr>
        <a:gradFill flip="none" rotWithShape="1">
          <a:gsLst>
            <a:gs pos="0">
              <a:srgbClr val="C00000"/>
            </a:gs>
            <a:gs pos="48000">
              <a:srgbClr val="FFE1E1"/>
            </a:gs>
            <a:gs pos="100000">
              <a:schemeClr val="bg1"/>
            </a:gs>
          </a:gsLst>
          <a:lin ang="0" scaled="1"/>
          <a:tileRect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1</xdr:row>
      <xdr:rowOff>137160</xdr:rowOff>
    </xdr:from>
    <xdr:to>
      <xdr:col>23</xdr:col>
      <xdr:colOff>525780</xdr:colOff>
      <xdr:row>29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85D63A-B8C5-4DC6-A3DC-2C1BCB9CFE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9D3729-5B7E-4D3D-BCB4-685A0F9760C4}" name="Table1" displayName="Table1" ref="A1:K24" totalsRowShown="0">
  <autoFilter ref="A1:K24" xr:uid="{90965C36-D064-4E02-9902-71A49D23BDAB}"/>
  <tableColumns count="11">
    <tableColumn id="1" xr3:uid="{66E88478-5B83-4523-B239-29D12F338CCF}" name="Country"/>
    <tableColumn id="22" xr3:uid="{AA486989-D825-407D-A690-DA67514662E0}" name="Value Score" dataDxfId="1" dataCellStyle="Percent">
      <calculatedColumnFormula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calculatedColumnFormula>
    </tableColumn>
    <tableColumn id="20" xr3:uid="{4E2A778F-BA1A-4DE1-85E5-1CC1A5454747}" name="Corruption Index" dataDxfId="0" dataCellStyle="Percent"/>
    <tableColumn id="7" xr3:uid="{8CC76CDC-8EE9-4A0D-ACE9-9858F004DC9B}" name="ETF"/>
    <tableColumn id="3" xr3:uid="{B3E3093D-F73E-403D-854A-9DB2A33F6E00}" name="MktCap/GDP Ratio (%)"/>
    <tableColumn id="21" xr3:uid="{A9290A9A-6D87-4380-A95B-8CCD9A3DAA77}" name="vs hist" dataCellStyle="Percent">
      <calculatedColumnFormula>(Table1[[#This Row],[MktCap/GDP Ratio (%)]]-Table1[[#This Row],[Historical Min. (%)]])/(Table1[[#This Row],[Historical Max. (%) ]]-Table1[[#This Row],[Historical Min. (%)]])</calculatedColumnFormula>
    </tableColumn>
    <tableColumn id="19" xr3:uid="{8CEB49EB-F695-42A7-A74A-A27A4EC5A7AA}" name="Yield" dataDxfId="2" dataCellStyle="Percent"/>
    <tableColumn id="2" xr3:uid="{8AAC053F-6AE9-409E-B45E-43B300A24219}" name="GDP"/>
    <tableColumn id="4" xr3:uid="{D6C5A618-2713-405E-9B08-5AADDBC665D0}" name="Historical Min. (%)"/>
    <tableColumn id="5" xr3:uid="{18B833FD-BD98-4E6D-8D4B-C3C5E3DB8789}" name="Historical Max. (%) "/>
    <tableColumn id="6" xr3:uid="{41C3465E-40F1-4CF8-B9E0-3C57A823AA18}" name="Years of da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B432-F4E8-42B1-9A4F-36A143E97A83}">
  <dimension ref="A1:K24"/>
  <sheetViews>
    <sheetView tabSelected="1" workbookViewId="0">
      <selection activeCell="Z10" sqref="Z10"/>
    </sheetView>
  </sheetViews>
  <sheetFormatPr defaultRowHeight="14.4" x14ac:dyDescent="0.3"/>
  <cols>
    <col min="1" max="1" width="9.6640625" customWidth="1"/>
    <col min="2" max="2" width="13.109375" style="2" bestFit="1" customWidth="1"/>
    <col min="3" max="3" width="17.5546875" bestFit="1" customWidth="1"/>
    <col min="7" max="7" width="14.21875" customWidth="1"/>
    <col min="8" max="8" width="10.77734375" style="1" bestFit="1" customWidth="1"/>
    <col min="13" max="13" width="13.44140625" customWidth="1"/>
  </cols>
  <sheetData>
    <row r="1" spans="1:11" x14ac:dyDescent="0.3">
      <c r="A1" t="s">
        <v>0</v>
      </c>
      <c r="B1" s="2" t="s">
        <v>56</v>
      </c>
      <c r="C1" t="s">
        <v>55</v>
      </c>
      <c r="D1" t="s">
        <v>2</v>
      </c>
      <c r="E1" t="s">
        <v>53</v>
      </c>
      <c r="F1" s="1" t="s">
        <v>54</v>
      </c>
      <c r="G1" t="s">
        <v>52</v>
      </c>
      <c r="H1" t="s">
        <v>1</v>
      </c>
      <c r="I1" t="s">
        <v>50</v>
      </c>
      <c r="J1" t="s">
        <v>51</v>
      </c>
      <c r="K1" t="s">
        <v>49</v>
      </c>
    </row>
    <row r="2" spans="1:11" x14ac:dyDescent="0.3">
      <c r="A2" t="s">
        <v>23</v>
      </c>
      <c r="B2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87.524999999999991</v>
      </c>
      <c r="C2">
        <v>58</v>
      </c>
      <c r="D2" t="s">
        <v>24</v>
      </c>
      <c r="E2">
        <v>53.58</v>
      </c>
      <c r="F2" s="1">
        <f>(Table1[[#This Row],[MktCap/GDP Ratio (%)]]-Table1[[#This Row],[Historical Min. (%)]])/(Table1[[#This Row],[Historical Max. (%) ]]-Table1[[#This Row],[Historical Min. (%)]])</f>
        <v>3.9618609238862387E-2</v>
      </c>
      <c r="G2">
        <v>3.65</v>
      </c>
      <c r="H2">
        <v>1.47</v>
      </c>
      <c r="I2">
        <v>46.35</v>
      </c>
      <c r="J2">
        <v>228.84</v>
      </c>
      <c r="K2">
        <v>27</v>
      </c>
    </row>
    <row r="3" spans="1:11" x14ac:dyDescent="0.3">
      <c r="A3" t="s">
        <v>46</v>
      </c>
      <c r="B3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84.075000000000003</v>
      </c>
      <c r="C3">
        <v>84</v>
      </c>
      <c r="D3" t="s">
        <v>47</v>
      </c>
      <c r="E3">
        <v>82.78</v>
      </c>
      <c r="F3" s="1">
        <f>(Table1[[#This Row],[MktCap/GDP Ratio (%)]]-Table1[[#This Row],[Historical Min. (%)]])/(Table1[[#This Row],[Historical Max. (%) ]]-Table1[[#This Row],[Historical Min. (%)]])</f>
        <v>1.7267157222010495E-2</v>
      </c>
      <c r="G3">
        <v>4.47</v>
      </c>
      <c r="H3">
        <v>0.37</v>
      </c>
      <c r="I3">
        <v>76.89</v>
      </c>
      <c r="J3">
        <v>418</v>
      </c>
      <c r="K3">
        <v>33</v>
      </c>
    </row>
    <row r="4" spans="1:11" x14ac:dyDescent="0.3">
      <c r="A4" t="s">
        <v>27</v>
      </c>
      <c r="B4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80.699999999999989</v>
      </c>
      <c r="C4">
        <v>29</v>
      </c>
      <c r="D4" t="s">
        <v>28</v>
      </c>
      <c r="E4">
        <v>47.21</v>
      </c>
      <c r="F4" s="1">
        <f>(Table1[[#This Row],[MktCap/GDP Ratio (%)]]-Table1[[#This Row],[Historical Min. (%)]])/(Table1[[#This Row],[Historical Max. (%) ]]-Table1[[#This Row],[Historical Min. (%)]])</f>
        <v>0.32537875037132385</v>
      </c>
      <c r="G4">
        <v>8.23</v>
      </c>
      <c r="H4">
        <v>1.42</v>
      </c>
      <c r="I4">
        <v>14.35</v>
      </c>
      <c r="J4">
        <v>115.34</v>
      </c>
      <c r="K4">
        <v>23</v>
      </c>
    </row>
    <row r="5" spans="1:11" x14ac:dyDescent="0.3">
      <c r="A5" t="s">
        <v>43</v>
      </c>
      <c r="B5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78.424999999999997</v>
      </c>
      <c r="C5">
        <v>41</v>
      </c>
      <c r="D5" t="s">
        <v>44</v>
      </c>
      <c r="E5">
        <v>20.74</v>
      </c>
      <c r="F5" s="1">
        <f>(Table1[[#This Row],[MktCap/GDP Ratio (%)]]-Table1[[#This Row],[Historical Min. (%)]])/(Table1[[#This Row],[Historical Max. (%) ]]-Table1[[#This Row],[Historical Min. (%)]])</f>
        <v>4.9530165978747681E-2</v>
      </c>
      <c r="G5">
        <v>2.2400000000000002</v>
      </c>
      <c r="H5">
        <v>0.53</v>
      </c>
      <c r="I5">
        <v>15.1</v>
      </c>
      <c r="J5">
        <v>128.97</v>
      </c>
      <c r="K5">
        <v>28</v>
      </c>
    </row>
    <row r="6" spans="1:11" x14ac:dyDescent="0.3">
      <c r="A6" t="s">
        <v>17</v>
      </c>
      <c r="B6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68.174999999999997</v>
      </c>
      <c r="C6">
        <v>47</v>
      </c>
      <c r="D6" t="s">
        <v>18</v>
      </c>
      <c r="E6">
        <v>13.95</v>
      </c>
      <c r="F6" s="1">
        <f>(Table1[[#This Row],[MktCap/GDP Ratio (%)]]-Table1[[#This Row],[Historical Min. (%)]])/(Table1[[#This Row],[Historical Max. (%) ]]-Table1[[#This Row],[Historical Min. (%)]])</f>
        <v>0.13531839622641509</v>
      </c>
      <c r="G6">
        <v>1.71</v>
      </c>
      <c r="H6">
        <v>2.09</v>
      </c>
      <c r="I6">
        <v>9.36</v>
      </c>
      <c r="J6">
        <v>43.28</v>
      </c>
      <c r="K6">
        <v>20</v>
      </c>
    </row>
    <row r="7" spans="1:11" x14ac:dyDescent="0.3">
      <c r="A7" t="s">
        <v>25</v>
      </c>
      <c r="B7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67.05</v>
      </c>
      <c r="C7">
        <v>79</v>
      </c>
      <c r="D7" t="s">
        <v>26</v>
      </c>
      <c r="E7">
        <v>107.4</v>
      </c>
      <c r="F7" s="1">
        <f>(Table1[[#This Row],[MktCap/GDP Ratio (%)]]-Table1[[#This Row],[Historical Min. (%)]])/(Table1[[#This Row],[Historical Max. (%) ]]-Table1[[#This Row],[Historical Min. (%)]])</f>
        <v>0.15584804068202215</v>
      </c>
      <c r="G7">
        <v>3.35</v>
      </c>
      <c r="H7">
        <v>1.44</v>
      </c>
      <c r="I7">
        <v>86.56</v>
      </c>
      <c r="J7">
        <v>220.28</v>
      </c>
      <c r="K7">
        <v>28</v>
      </c>
    </row>
    <row r="8" spans="1:11" x14ac:dyDescent="0.3">
      <c r="A8" t="s">
        <v>11</v>
      </c>
      <c r="B8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64.75</v>
      </c>
      <c r="C8">
        <v>81</v>
      </c>
      <c r="D8" t="s">
        <v>12</v>
      </c>
      <c r="E8">
        <v>94.58</v>
      </c>
      <c r="F8" s="1">
        <f>(Table1[[#This Row],[MktCap/GDP Ratio (%)]]-Table1[[#This Row],[Historical Min. (%)]])/(Table1[[#This Row],[Historical Max. (%) ]]-Table1[[#This Row],[Historical Min. (%)]])</f>
        <v>0.30896103896103894</v>
      </c>
      <c r="G8">
        <v>3.64</v>
      </c>
      <c r="H8">
        <v>2.89</v>
      </c>
      <c r="I8">
        <v>47</v>
      </c>
      <c r="J8">
        <v>201</v>
      </c>
      <c r="K8">
        <v>48</v>
      </c>
    </row>
    <row r="9" spans="1:11" x14ac:dyDescent="0.3">
      <c r="A9" t="s">
        <v>29</v>
      </c>
      <c r="B9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63.625</v>
      </c>
      <c r="C9">
        <v>40</v>
      </c>
      <c r="D9" t="s">
        <v>30</v>
      </c>
      <c r="E9">
        <v>56.65</v>
      </c>
      <c r="F9" s="1">
        <f>(Table1[[#This Row],[MktCap/GDP Ratio (%)]]-Table1[[#This Row],[Historical Min. (%)]])/(Table1[[#This Row],[Historical Max. (%) ]]-Table1[[#This Row],[Historical Min. (%)]])</f>
        <v>0.38293921010276094</v>
      </c>
      <c r="G9">
        <v>2.98</v>
      </c>
      <c r="H9">
        <v>1.34</v>
      </c>
      <c r="I9">
        <v>25.72</v>
      </c>
      <c r="J9">
        <v>106.49</v>
      </c>
      <c r="K9">
        <v>23</v>
      </c>
    </row>
    <row r="10" spans="1:11" x14ac:dyDescent="0.3">
      <c r="A10" t="s">
        <v>41</v>
      </c>
      <c r="B10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61.349999999999994</v>
      </c>
      <c r="C10">
        <v>77</v>
      </c>
      <c r="D10" t="s">
        <v>42</v>
      </c>
      <c r="E10">
        <v>70.78</v>
      </c>
      <c r="F10" s="1">
        <f>(Table1[[#This Row],[MktCap/GDP Ratio (%)]]-Table1[[#This Row],[Historical Min. (%)]])/(Table1[[#This Row],[Historical Max. (%) ]]-Table1[[#This Row],[Historical Min. (%)]])</f>
        <v>0.24068489152641304</v>
      </c>
      <c r="G10">
        <v>2</v>
      </c>
      <c r="H10">
        <v>0.54</v>
      </c>
      <c r="I10">
        <v>46.04</v>
      </c>
      <c r="J10">
        <v>148.83000000000001</v>
      </c>
      <c r="K10">
        <v>29</v>
      </c>
    </row>
    <row r="11" spans="1:11" x14ac:dyDescent="0.3">
      <c r="A11" t="s">
        <v>33</v>
      </c>
      <c r="B11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54.55</v>
      </c>
      <c r="C11">
        <v>37</v>
      </c>
      <c r="D11" t="s">
        <v>34</v>
      </c>
      <c r="E11">
        <v>29.47</v>
      </c>
      <c r="F11" s="1">
        <f>(Table1[[#This Row],[MktCap/GDP Ratio (%)]]-Table1[[#This Row],[Historical Min. (%)]])/(Table1[[#This Row],[Historical Max. (%) ]]-Table1[[#This Row],[Historical Min. (%)]])</f>
        <v>9.4980815911048455E-2</v>
      </c>
      <c r="G11">
        <v>1.07</v>
      </c>
      <c r="H11">
        <v>1.1399999999999999</v>
      </c>
      <c r="I11">
        <v>17.34</v>
      </c>
      <c r="J11">
        <v>145.05000000000001</v>
      </c>
      <c r="K11">
        <v>30</v>
      </c>
    </row>
    <row r="12" spans="1:11" x14ac:dyDescent="0.3">
      <c r="A12" t="s">
        <v>48</v>
      </c>
      <c r="B12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53.399999999999991</v>
      </c>
      <c r="C12">
        <v>77</v>
      </c>
      <c r="D12" t="s">
        <v>45</v>
      </c>
      <c r="E12">
        <v>1009.21</v>
      </c>
      <c r="F12" s="1">
        <f>(Table1[[#This Row],[MktCap/GDP Ratio (%)]]-Table1[[#This Row],[Historical Min. (%)]])/(Table1[[#This Row],[Historical Max. (%) ]]-Table1[[#This Row],[Historical Min. (%)]])</f>
        <v>0.24414028702685506</v>
      </c>
      <c r="G12">
        <v>2.65</v>
      </c>
      <c r="H12">
        <v>0.38</v>
      </c>
      <c r="I12">
        <v>571.84</v>
      </c>
      <c r="J12">
        <v>2363.31</v>
      </c>
      <c r="K12">
        <v>30</v>
      </c>
    </row>
    <row r="13" spans="1:11" x14ac:dyDescent="0.3">
      <c r="A13" t="s">
        <v>31</v>
      </c>
      <c r="B13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47.75</v>
      </c>
      <c r="C13">
        <v>30</v>
      </c>
      <c r="D13" t="s">
        <v>32</v>
      </c>
      <c r="E13">
        <v>23.99</v>
      </c>
      <c r="F13" s="1">
        <f>(Table1[[#This Row],[MktCap/GDP Ratio (%)]]-Table1[[#This Row],[Historical Min. (%)]])/(Table1[[#This Row],[Historical Max. (%) ]]-Table1[[#This Row],[Historical Min. (%)]])</f>
        <v>0.38143409699494196</v>
      </c>
      <c r="G13">
        <v>1.46</v>
      </c>
      <c r="H13">
        <v>1.2</v>
      </c>
      <c r="I13">
        <v>11.17</v>
      </c>
      <c r="J13">
        <v>44.78</v>
      </c>
      <c r="K13">
        <v>29</v>
      </c>
    </row>
    <row r="14" spans="1:11" x14ac:dyDescent="0.3">
      <c r="A14" t="s">
        <v>19</v>
      </c>
      <c r="B14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46.575000000000003</v>
      </c>
      <c r="C14">
        <v>82</v>
      </c>
      <c r="D14" t="s">
        <v>20</v>
      </c>
      <c r="E14">
        <v>118.9</v>
      </c>
      <c r="F14" s="1">
        <f>(Table1[[#This Row],[MktCap/GDP Ratio (%)]]-Table1[[#This Row],[Historical Min. (%)]])/(Table1[[#This Row],[Historical Max. (%) ]]-Table1[[#This Row],[Historical Min. (%)]])</f>
        <v>0.39181609195402306</v>
      </c>
      <c r="G14">
        <v>2.2799999999999998</v>
      </c>
      <c r="H14">
        <v>1.77</v>
      </c>
      <c r="I14">
        <v>76.290000000000006</v>
      </c>
      <c r="J14">
        <v>185.04</v>
      </c>
      <c r="K14">
        <v>30</v>
      </c>
    </row>
    <row r="15" spans="1:11" x14ac:dyDescent="0.3">
      <c r="A15" t="s">
        <v>21</v>
      </c>
      <c r="B15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44.3</v>
      </c>
      <c r="C15">
        <v>53</v>
      </c>
      <c r="D15" t="s">
        <v>22</v>
      </c>
      <c r="E15">
        <v>78.540000000000006</v>
      </c>
      <c r="F15" s="1">
        <f>(Table1[[#This Row],[MktCap/GDP Ratio (%)]]-Table1[[#This Row],[Historical Min. (%)]])/(Table1[[#This Row],[Historical Max. (%) ]]-Table1[[#This Row],[Historical Min. (%)]])</f>
        <v>0.48700248085427689</v>
      </c>
      <c r="G15">
        <v>1.84</v>
      </c>
      <c r="H15">
        <v>1.72</v>
      </c>
      <c r="I15">
        <v>33.39</v>
      </c>
      <c r="J15">
        <v>126.1</v>
      </c>
      <c r="K15">
        <v>23</v>
      </c>
    </row>
    <row r="16" spans="1:11" x14ac:dyDescent="0.3">
      <c r="A16" t="s">
        <v>7</v>
      </c>
      <c r="B16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39.800000000000004</v>
      </c>
      <c r="C16">
        <v>72</v>
      </c>
      <c r="D16" t="s">
        <v>8</v>
      </c>
      <c r="E16">
        <v>166.63</v>
      </c>
      <c r="F16" s="1">
        <f>(Table1[[#This Row],[MktCap/GDP Ratio (%)]]-Table1[[#This Row],[Historical Min. (%)]])/(Table1[[#This Row],[Historical Max. (%) ]]-Table1[[#This Row],[Historical Min. (%)]])</f>
        <v>0.3660883177874894</v>
      </c>
      <c r="G16">
        <v>1.83</v>
      </c>
      <c r="H16">
        <v>5.29</v>
      </c>
      <c r="I16">
        <v>54.38</v>
      </c>
      <c r="J16">
        <v>361</v>
      </c>
      <c r="K16">
        <v>36</v>
      </c>
    </row>
    <row r="17" spans="1:11" x14ac:dyDescent="0.3">
      <c r="A17" t="s">
        <v>15</v>
      </c>
      <c r="B17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30.699999999999996</v>
      </c>
      <c r="C17">
        <v>40</v>
      </c>
      <c r="D17" t="s">
        <v>16</v>
      </c>
      <c r="E17">
        <v>69.81</v>
      </c>
      <c r="F17" s="1">
        <f>(Table1[[#This Row],[MktCap/GDP Ratio (%)]]-Table1[[#This Row],[Historical Min. (%)]])/(Table1[[#This Row],[Historical Max. (%) ]]-Table1[[#This Row],[Historical Min. (%)]])</f>
        <v>0.25238941047111568</v>
      </c>
      <c r="G17">
        <v>0.3</v>
      </c>
      <c r="H17">
        <v>2.81</v>
      </c>
      <c r="I17">
        <v>39.97</v>
      </c>
      <c r="J17">
        <v>158.19999999999999</v>
      </c>
      <c r="K17">
        <v>23</v>
      </c>
    </row>
    <row r="18" spans="1:11" x14ac:dyDescent="0.3">
      <c r="A18" t="s">
        <v>5</v>
      </c>
      <c r="B18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30.675000000000008</v>
      </c>
      <c r="C18">
        <v>40</v>
      </c>
      <c r="D18" t="s">
        <v>6</v>
      </c>
      <c r="E18">
        <v>68.27</v>
      </c>
      <c r="F18" s="1">
        <f>(Table1[[#This Row],[MktCap/GDP Ratio (%)]]-Table1[[#This Row],[Historical Min. (%)]])/(Table1[[#This Row],[Historical Max. (%) ]]-Table1[[#This Row],[Historical Min. (%)]])</f>
        <v>0.44444444444444436</v>
      </c>
      <c r="G18">
        <v>0.99</v>
      </c>
      <c r="H18">
        <v>14.44</v>
      </c>
      <c r="I18">
        <v>0.23</v>
      </c>
      <c r="J18">
        <v>153.32</v>
      </c>
      <c r="K18">
        <v>30</v>
      </c>
    </row>
    <row r="19" spans="1:11" x14ac:dyDescent="0.3">
      <c r="A19" t="s">
        <v>9</v>
      </c>
      <c r="B19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29.549999999999997</v>
      </c>
      <c r="C19">
        <v>81</v>
      </c>
      <c r="D19" t="s">
        <v>10</v>
      </c>
      <c r="E19">
        <v>45.45</v>
      </c>
      <c r="F19" s="1">
        <f>(Table1[[#This Row],[MktCap/GDP Ratio (%)]]-Table1[[#This Row],[Historical Min. (%)]])/(Table1[[#This Row],[Historical Max. (%) ]]-Table1[[#This Row],[Historical Min. (%)]])</f>
        <v>0.7288840262582057</v>
      </c>
      <c r="G19">
        <v>0.95</v>
      </c>
      <c r="H19">
        <v>4.0599999999999996</v>
      </c>
      <c r="I19">
        <v>12.14</v>
      </c>
      <c r="J19">
        <v>57.84</v>
      </c>
      <c r="K19">
        <v>30</v>
      </c>
    </row>
    <row r="20" spans="1:11" x14ac:dyDescent="0.3">
      <c r="A20" t="s">
        <v>13</v>
      </c>
      <c r="B20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27.275000000000006</v>
      </c>
      <c r="C20">
        <v>69</v>
      </c>
      <c r="D20" t="s">
        <v>14</v>
      </c>
      <c r="E20">
        <v>85.68</v>
      </c>
      <c r="F20" s="1">
        <f>(Table1[[#This Row],[MktCap/GDP Ratio (%)]]-Table1[[#This Row],[Historical Min. (%)]])/(Table1[[#This Row],[Historical Max. (%) ]]-Table1[[#This Row],[Historical Min. (%)]])</f>
        <v>0.25419443806021608</v>
      </c>
      <c r="G20">
        <v>0.8</v>
      </c>
      <c r="H20">
        <v>2.85</v>
      </c>
      <c r="I20">
        <v>52.5</v>
      </c>
      <c r="J20">
        <v>183.03</v>
      </c>
      <c r="K20">
        <v>30</v>
      </c>
    </row>
    <row r="21" spans="1:11" x14ac:dyDescent="0.3">
      <c r="A21" t="s">
        <v>35</v>
      </c>
      <c r="B21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26.125</v>
      </c>
      <c r="C21">
        <v>83</v>
      </c>
      <c r="D21" t="s">
        <v>36</v>
      </c>
      <c r="E21">
        <v>103.52</v>
      </c>
      <c r="F21" s="1">
        <f>(Table1[[#This Row],[MktCap/GDP Ratio (%)]]-Table1[[#This Row],[Historical Min. (%)]])/(Table1[[#This Row],[Historical Max. (%) ]]-Table1[[#This Row],[Historical Min. (%)]])</f>
        <v>0.30868711120811959</v>
      </c>
      <c r="G21">
        <v>0.88</v>
      </c>
      <c r="H21">
        <v>0.95</v>
      </c>
      <c r="I21">
        <v>46.95</v>
      </c>
      <c r="J21">
        <v>230.21</v>
      </c>
      <c r="K21">
        <v>28</v>
      </c>
    </row>
    <row r="22" spans="1:11" x14ac:dyDescent="0.3">
      <c r="A22" t="s">
        <v>37</v>
      </c>
      <c r="B22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22.725000000000005</v>
      </c>
      <c r="C22">
        <v>86</v>
      </c>
      <c r="D22" t="s">
        <v>38</v>
      </c>
      <c r="E22">
        <v>295.67</v>
      </c>
      <c r="F22" s="1">
        <f>(Table1[[#This Row],[MktCap/GDP Ratio (%)]]-Table1[[#This Row],[Historical Min. (%)]])/(Table1[[#This Row],[Historical Max. (%) ]]-Table1[[#This Row],[Historical Min. (%)]])</f>
        <v>0.68122638858534457</v>
      </c>
      <c r="G22">
        <v>1.48</v>
      </c>
      <c r="H22">
        <v>0.77</v>
      </c>
      <c r="I22">
        <v>77.48</v>
      </c>
      <c r="J22">
        <v>397.77</v>
      </c>
      <c r="K22">
        <v>30</v>
      </c>
    </row>
    <row r="23" spans="1:11" x14ac:dyDescent="0.3">
      <c r="A23" t="s">
        <v>3</v>
      </c>
      <c r="B23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22.724999999999994</v>
      </c>
      <c r="C23">
        <v>74</v>
      </c>
      <c r="D23" t="s">
        <v>4</v>
      </c>
      <c r="E23">
        <v>172.9</v>
      </c>
      <c r="F23" s="1">
        <f>(Table1[[#This Row],[MktCap/GDP Ratio (%)]]-Table1[[#This Row],[Historical Min. (%)]])/(Table1[[#This Row],[Historical Max. (%) ]]-Table1[[#This Row],[Historical Min. (%)]])</f>
        <v>1</v>
      </c>
      <c r="G23">
        <v>1.6</v>
      </c>
      <c r="H23">
        <v>21.16</v>
      </c>
      <c r="I23">
        <v>32.700000000000003</v>
      </c>
      <c r="J23">
        <v>172.9</v>
      </c>
      <c r="K23">
        <v>50</v>
      </c>
    </row>
    <row r="24" spans="1:11" x14ac:dyDescent="0.3">
      <c r="A24" t="s">
        <v>39</v>
      </c>
      <c r="B24" s="2">
        <f>(1-AVERAGE( _xlfn.PERCENTRANK.INC(Table1[MktCap/GDP Ratio (%)],Table1[[#This Row],[MktCap/GDP Ratio (%)]]), _xlfn.PERCENTRANK.INC(Table1[vs hist],Table1[[#This Row],[vs hist]]), 1-_xlfn.PERCENTRANK.INC(Table1[Yield],Table1[[#This Row],[Yield]]), 1-_xlfn.PERCENTRANK.INC(Table1[Yield],Table1[[#This Row],[Yield]]))) *100</f>
        <v>18.175000000000008</v>
      </c>
      <c r="C24">
        <v>88</v>
      </c>
      <c r="D24" t="s">
        <v>40</v>
      </c>
      <c r="E24">
        <v>167.03</v>
      </c>
      <c r="F24" s="1">
        <f>(Table1[[#This Row],[MktCap/GDP Ratio (%)]]-Table1[[#This Row],[Historical Min. (%)]])/(Table1[[#This Row],[Historical Max. (%) ]]-Table1[[#This Row],[Historical Min. (%)]])</f>
        <v>0.84771511910549346</v>
      </c>
      <c r="G24">
        <v>1.34</v>
      </c>
      <c r="H24">
        <v>0.57999999999999996</v>
      </c>
      <c r="I24">
        <v>27.53</v>
      </c>
      <c r="J24">
        <v>192.09</v>
      </c>
      <c r="K24">
        <v>30</v>
      </c>
    </row>
  </sheetData>
  <phoneticPr fontId="2" type="noConversion"/>
  <conditionalFormatting sqref="M25:M1048576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1:F24 G25:H1048576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1:G24 C25:C1048576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:F24 H25:H1048576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:B104857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:C24 B25:B1048576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:C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:L24 B1:B24 P25:Q1048576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Lakewealth</dc:creator>
  <cp:lastModifiedBy>Lakewealth</cp:lastModifiedBy>
  <dcterms:created xsi:type="dcterms:W3CDTF">2020-11-10T18:31:38Z</dcterms:created>
  <dcterms:modified xsi:type="dcterms:W3CDTF">2020-11-10T19:44:40Z</dcterms:modified>
</cp:coreProperties>
</file>