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3710" windowHeight="126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X105" i="1" l="1"/>
  <c r="X98" i="1"/>
  <c r="X86" i="1"/>
  <c r="X7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X50" i="1"/>
  <c r="E51" i="1" l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S94" i="1" s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S78" i="1" s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S62" i="1" s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N73" i="1" s="1"/>
  <c r="M61" i="1"/>
  <c r="M60" i="1"/>
  <c r="M59" i="1"/>
  <c r="W59" i="1" s="1"/>
  <c r="M58" i="1"/>
  <c r="M57" i="1"/>
  <c r="M56" i="1"/>
  <c r="M55" i="1"/>
  <c r="M54" i="1"/>
  <c r="M53" i="1"/>
  <c r="M52" i="1"/>
  <c r="M51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W58" i="1" s="1"/>
  <c r="H57" i="1"/>
  <c r="W57" i="1" s="1"/>
  <c r="H56" i="1"/>
  <c r="W56" i="1" s="1"/>
  <c r="H55" i="1"/>
  <c r="W55" i="1" s="1"/>
  <c r="H54" i="1"/>
  <c r="W54" i="1" s="1"/>
  <c r="H53" i="1"/>
  <c r="W53" i="1" s="1"/>
  <c r="H52" i="1"/>
  <c r="W52" i="1" s="1"/>
  <c r="H51" i="1"/>
  <c r="W51" i="1" s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D82" i="1" s="1"/>
  <c r="C73" i="1"/>
  <c r="C72" i="1"/>
  <c r="C71" i="1"/>
  <c r="C70" i="1"/>
  <c r="C69" i="1"/>
  <c r="C68" i="1"/>
  <c r="C67" i="1"/>
  <c r="C66" i="1"/>
  <c r="C65" i="1"/>
  <c r="C64" i="1"/>
  <c r="C63" i="1"/>
  <c r="W63" i="1" s="1"/>
  <c r="C62" i="1"/>
  <c r="W62" i="1" s="1"/>
  <c r="C61" i="1"/>
  <c r="C60" i="1"/>
  <c r="W60" i="1" s="1"/>
  <c r="C59" i="1"/>
  <c r="C58" i="1"/>
  <c r="C57" i="1"/>
  <c r="C56" i="1"/>
  <c r="C55" i="1"/>
  <c r="C54" i="1"/>
  <c r="C53" i="1"/>
  <c r="C52" i="1"/>
  <c r="C51" i="1"/>
  <c r="C49" i="1"/>
  <c r="J39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50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50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18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32" i="1"/>
  <c r="D66" i="1" l="1"/>
  <c r="D98" i="1"/>
  <c r="N89" i="1"/>
  <c r="D86" i="1"/>
  <c r="D102" i="1"/>
  <c r="I72" i="1"/>
  <c r="I88" i="1"/>
  <c r="N65" i="1"/>
  <c r="N69" i="1"/>
  <c r="N77" i="1"/>
  <c r="N81" i="1"/>
  <c r="N85" i="1"/>
  <c r="N93" i="1"/>
  <c r="N97" i="1"/>
  <c r="N101" i="1"/>
  <c r="S66" i="1"/>
  <c r="S70" i="1"/>
  <c r="S74" i="1"/>
  <c r="S82" i="1"/>
  <c r="S86" i="1"/>
  <c r="S90" i="1"/>
  <c r="S98" i="1"/>
  <c r="S102" i="1"/>
  <c r="D62" i="1"/>
  <c r="D78" i="1"/>
  <c r="D90" i="1"/>
  <c r="D94" i="1"/>
  <c r="I76" i="1"/>
  <c r="I84" i="1"/>
  <c r="I96" i="1"/>
  <c r="N64" i="1"/>
  <c r="N72" i="1"/>
  <c r="N80" i="1"/>
  <c r="N88" i="1"/>
  <c r="N96" i="1"/>
  <c r="S71" i="1"/>
  <c r="S79" i="1"/>
  <c r="S87" i="1"/>
  <c r="S95" i="1"/>
  <c r="S103" i="1"/>
  <c r="D74" i="1"/>
  <c r="D70" i="1"/>
  <c r="I80" i="1"/>
  <c r="I92" i="1"/>
  <c r="I100" i="1"/>
  <c r="N68" i="1"/>
  <c r="N76" i="1"/>
  <c r="N84" i="1"/>
  <c r="N92" i="1"/>
  <c r="N100" i="1"/>
  <c r="S67" i="1"/>
  <c r="S75" i="1"/>
  <c r="S83" i="1"/>
  <c r="S91" i="1"/>
  <c r="S99" i="1"/>
  <c r="D64" i="1"/>
  <c r="D68" i="1"/>
  <c r="D72" i="1"/>
  <c r="D76" i="1"/>
  <c r="D80" i="1"/>
  <c r="D84" i="1"/>
  <c r="D88" i="1"/>
  <c r="D92" i="1"/>
  <c r="D96" i="1"/>
  <c r="D100" i="1"/>
  <c r="S65" i="1"/>
  <c r="S69" i="1"/>
  <c r="S73" i="1"/>
  <c r="S77" i="1"/>
  <c r="S81" i="1"/>
  <c r="S85" i="1"/>
  <c r="S89" i="1"/>
  <c r="S93" i="1"/>
  <c r="S97" i="1"/>
  <c r="S101" i="1"/>
  <c r="N66" i="1"/>
  <c r="N71" i="1"/>
  <c r="N74" i="1"/>
  <c r="N79" i="1"/>
  <c r="N82" i="1"/>
  <c r="N87" i="1"/>
  <c r="N90" i="1"/>
  <c r="N95" i="1"/>
  <c r="N98" i="1"/>
  <c r="N103" i="1"/>
  <c r="W61" i="1"/>
  <c r="X62" i="1" s="1"/>
  <c r="D65" i="1"/>
  <c r="D69" i="1"/>
  <c r="D73" i="1"/>
  <c r="D77" i="1"/>
  <c r="D81" i="1"/>
  <c r="D85" i="1"/>
  <c r="D89" i="1"/>
  <c r="D93" i="1"/>
  <c r="D97" i="1"/>
  <c r="D101" i="1"/>
  <c r="S64" i="1"/>
  <c r="S68" i="1"/>
  <c r="S72" i="1"/>
  <c r="S76" i="1"/>
  <c r="S80" i="1"/>
  <c r="S84" i="1"/>
  <c r="S88" i="1"/>
  <c r="S92" i="1"/>
  <c r="S96" i="1"/>
  <c r="S100" i="1"/>
  <c r="I63" i="1"/>
  <c r="I67" i="1"/>
  <c r="I71" i="1"/>
  <c r="I75" i="1"/>
  <c r="I79" i="1"/>
  <c r="I83" i="1"/>
  <c r="I87" i="1"/>
  <c r="I91" i="1"/>
  <c r="I95" i="1"/>
  <c r="I99" i="1"/>
  <c r="I103" i="1"/>
  <c r="I64" i="1"/>
  <c r="I68" i="1"/>
  <c r="S63" i="1"/>
  <c r="N62" i="1"/>
  <c r="N70" i="1"/>
  <c r="N78" i="1"/>
  <c r="N86" i="1"/>
  <c r="N94" i="1"/>
  <c r="N102" i="1"/>
  <c r="N63" i="1"/>
  <c r="N67" i="1"/>
  <c r="N75" i="1"/>
  <c r="N83" i="1"/>
  <c r="N91" i="1"/>
  <c r="N99" i="1"/>
  <c r="I65" i="1"/>
  <c r="I69" i="1"/>
  <c r="I73" i="1"/>
  <c r="I77" i="1"/>
  <c r="I81" i="1"/>
  <c r="I85" i="1"/>
  <c r="I89" i="1"/>
  <c r="I93" i="1"/>
  <c r="I97" i="1"/>
  <c r="I101" i="1"/>
  <c r="I62" i="1"/>
  <c r="I66" i="1"/>
  <c r="I70" i="1"/>
  <c r="I74" i="1"/>
  <c r="I78" i="1"/>
  <c r="I82" i="1"/>
  <c r="I86" i="1"/>
  <c r="I90" i="1"/>
  <c r="I94" i="1"/>
  <c r="I98" i="1"/>
  <c r="I102" i="1"/>
  <c r="D67" i="1"/>
  <c r="D75" i="1"/>
  <c r="D83" i="1"/>
  <c r="D91" i="1"/>
  <c r="D99" i="1"/>
  <c r="D63" i="1"/>
  <c r="D71" i="1"/>
  <c r="D79" i="1"/>
  <c r="D87" i="1"/>
  <c r="D95" i="1"/>
  <c r="D103" i="1"/>
  <c r="R50" i="1"/>
  <c r="S61" i="1" s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S18" i="1" s="1"/>
  <c r="R6" i="1"/>
  <c r="S17" i="1" s="1"/>
  <c r="R5" i="1"/>
  <c r="S16" i="1" s="1"/>
  <c r="R4" i="1"/>
  <c r="S15" i="1" s="1"/>
  <c r="R3" i="1"/>
  <c r="S14" i="1" s="1"/>
  <c r="S11" i="1"/>
  <c r="S9" i="1"/>
  <c r="S7" i="1"/>
  <c r="S5" i="1"/>
  <c r="S3" i="1"/>
  <c r="M50" i="1"/>
  <c r="N61" i="1" s="1"/>
  <c r="M49" i="1"/>
  <c r="N60" i="1" s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N38" i="1" s="1"/>
  <c r="M26" i="1"/>
  <c r="N37" i="1" s="1"/>
  <c r="M25" i="1"/>
  <c r="N36" i="1" s="1"/>
  <c r="M24" i="1"/>
  <c r="N35" i="1" s="1"/>
  <c r="M23" i="1"/>
  <c r="N34" i="1" s="1"/>
  <c r="M22" i="1"/>
  <c r="N33" i="1" s="1"/>
  <c r="M21" i="1"/>
  <c r="N32" i="1" s="1"/>
  <c r="M20" i="1"/>
  <c r="N31" i="1" s="1"/>
  <c r="M19" i="1"/>
  <c r="N30" i="1" s="1"/>
  <c r="M18" i="1"/>
  <c r="N29" i="1" s="1"/>
  <c r="M17" i="1"/>
  <c r="N28" i="1" s="1"/>
  <c r="M16" i="1"/>
  <c r="N27" i="1" s="1"/>
  <c r="M15" i="1"/>
  <c r="N26" i="1" s="1"/>
  <c r="M14" i="1"/>
  <c r="N25" i="1" s="1"/>
  <c r="M13" i="1"/>
  <c r="N24" i="1" s="1"/>
  <c r="M12" i="1"/>
  <c r="N23" i="1" s="1"/>
  <c r="M11" i="1"/>
  <c r="N22" i="1" s="1"/>
  <c r="M10" i="1"/>
  <c r="N21" i="1" s="1"/>
  <c r="M9" i="1"/>
  <c r="N20" i="1" s="1"/>
  <c r="M8" i="1"/>
  <c r="N19" i="1" s="1"/>
  <c r="M7" i="1"/>
  <c r="N18" i="1" s="1"/>
  <c r="M6" i="1"/>
  <c r="N17" i="1" s="1"/>
  <c r="M5" i="1"/>
  <c r="N16" i="1" s="1"/>
  <c r="M4" i="1"/>
  <c r="N15" i="1" s="1"/>
  <c r="M3" i="1"/>
  <c r="N14" i="1" s="1"/>
  <c r="N6" i="1"/>
  <c r="H50" i="1"/>
  <c r="W50" i="1" s="1"/>
  <c r="H49" i="1"/>
  <c r="H48" i="1"/>
  <c r="W48" i="1" s="1"/>
  <c r="H47" i="1"/>
  <c r="W47" i="1" s="1"/>
  <c r="H46" i="1"/>
  <c r="W46" i="1" s="1"/>
  <c r="H45" i="1"/>
  <c r="H44" i="1"/>
  <c r="W44" i="1" s="1"/>
  <c r="H43" i="1"/>
  <c r="W43" i="1" s="1"/>
  <c r="H42" i="1"/>
  <c r="W42" i="1" s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I17" i="1" s="1"/>
  <c r="H5" i="1"/>
  <c r="I16" i="1" s="1"/>
  <c r="H4" i="1"/>
  <c r="I15" i="1" s="1"/>
  <c r="H3" i="1"/>
  <c r="I14" i="1" s="1"/>
  <c r="I13" i="1"/>
  <c r="I12" i="1"/>
  <c r="I11" i="1"/>
  <c r="I10" i="1"/>
  <c r="I9" i="1"/>
  <c r="I8" i="1"/>
  <c r="I7" i="1"/>
  <c r="I6" i="1"/>
  <c r="I5" i="1"/>
  <c r="I4" i="1"/>
  <c r="I3" i="1"/>
  <c r="C50" i="1"/>
  <c r="D61" i="1" s="1"/>
  <c r="C48" i="1"/>
  <c r="D59" i="1" s="1"/>
  <c r="C47" i="1"/>
  <c r="C46" i="1"/>
  <c r="C45" i="1"/>
  <c r="C44" i="1"/>
  <c r="C43" i="1"/>
  <c r="C42" i="1"/>
  <c r="D53" i="1" s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D14" i="1" s="1"/>
  <c r="D13" i="1"/>
  <c r="D10" i="1"/>
  <c r="D9" i="1"/>
  <c r="D7" i="1"/>
  <c r="D5" i="1"/>
  <c r="D4" i="1"/>
  <c r="D3" i="1"/>
  <c r="N10" i="1" l="1"/>
  <c r="N52" i="1"/>
  <c r="N56" i="1"/>
  <c r="D6" i="1"/>
  <c r="D11" i="1"/>
  <c r="N4" i="1"/>
  <c r="N12" i="1"/>
  <c r="S6" i="1"/>
  <c r="S10" i="1"/>
  <c r="N8" i="1"/>
  <c r="S4" i="1"/>
  <c r="S8" i="1"/>
  <c r="S13" i="1"/>
  <c r="S55" i="1"/>
  <c r="S59" i="1"/>
  <c r="D8" i="1"/>
  <c r="D12" i="1"/>
  <c r="N3" i="1"/>
  <c r="N7" i="1"/>
  <c r="N11" i="1"/>
  <c r="S12" i="1"/>
  <c r="N5" i="1"/>
  <c r="N9" i="1"/>
  <c r="N13" i="1"/>
  <c r="D15" i="1"/>
  <c r="D19" i="1"/>
  <c r="D23" i="1"/>
  <c r="D27" i="1"/>
  <c r="D31" i="1"/>
  <c r="D35" i="1"/>
  <c r="D39" i="1"/>
  <c r="D43" i="1"/>
  <c r="D47" i="1"/>
  <c r="D51" i="1"/>
  <c r="D55" i="1"/>
  <c r="N42" i="1"/>
  <c r="N46" i="1"/>
  <c r="N50" i="1"/>
  <c r="N54" i="1"/>
  <c r="N58" i="1"/>
  <c r="S21" i="1"/>
  <c r="S25" i="1"/>
  <c r="S29" i="1"/>
  <c r="S33" i="1"/>
  <c r="S37" i="1"/>
  <c r="S41" i="1"/>
  <c r="S45" i="1"/>
  <c r="S49" i="1"/>
  <c r="S53" i="1"/>
  <c r="S57" i="1"/>
  <c r="I61" i="1"/>
  <c r="D52" i="1"/>
  <c r="D56" i="1"/>
  <c r="N55" i="1"/>
  <c r="N59" i="1"/>
  <c r="S52" i="1"/>
  <c r="S60" i="1"/>
  <c r="D57" i="1"/>
  <c r="D20" i="1"/>
  <c r="D36" i="1"/>
  <c r="D48" i="1"/>
  <c r="N39" i="1"/>
  <c r="N43" i="1"/>
  <c r="N47" i="1"/>
  <c r="N51" i="1"/>
  <c r="S22" i="1"/>
  <c r="S26" i="1"/>
  <c r="S30" i="1"/>
  <c r="S34" i="1"/>
  <c r="S38" i="1"/>
  <c r="S42" i="1"/>
  <c r="S46" i="1"/>
  <c r="S50" i="1"/>
  <c r="S54" i="1"/>
  <c r="S58" i="1"/>
  <c r="D60" i="1"/>
  <c r="D28" i="1"/>
  <c r="D40" i="1"/>
  <c r="D25" i="1"/>
  <c r="D37" i="1"/>
  <c r="D45" i="1"/>
  <c r="N40" i="1"/>
  <c r="N44" i="1"/>
  <c r="N48" i="1"/>
  <c r="S19" i="1"/>
  <c r="S23" i="1"/>
  <c r="S27" i="1"/>
  <c r="S31" i="1"/>
  <c r="S35" i="1"/>
  <c r="S39" i="1"/>
  <c r="S43" i="1"/>
  <c r="S47" i="1"/>
  <c r="S51" i="1"/>
  <c r="I59" i="1"/>
  <c r="S56" i="1"/>
  <c r="D16" i="1"/>
  <c r="D24" i="1"/>
  <c r="D32" i="1"/>
  <c r="D44" i="1"/>
  <c r="D17" i="1"/>
  <c r="D21" i="1"/>
  <c r="D29" i="1"/>
  <c r="D33" i="1"/>
  <c r="D41" i="1"/>
  <c r="D49" i="1"/>
  <c r="D18" i="1"/>
  <c r="D22" i="1"/>
  <c r="D26" i="1"/>
  <c r="D30" i="1"/>
  <c r="D34" i="1"/>
  <c r="D38" i="1"/>
  <c r="D42" i="1"/>
  <c r="D46" i="1"/>
  <c r="D50" i="1"/>
  <c r="D54" i="1"/>
  <c r="D58" i="1"/>
  <c r="I26" i="1"/>
  <c r="I30" i="1"/>
  <c r="I34" i="1"/>
  <c r="I38" i="1"/>
  <c r="I42" i="1"/>
  <c r="I46" i="1"/>
  <c r="I50" i="1"/>
  <c r="N41" i="1"/>
  <c r="N45" i="1"/>
  <c r="N49" i="1"/>
  <c r="N53" i="1"/>
  <c r="N57" i="1"/>
  <c r="S20" i="1"/>
  <c r="S24" i="1"/>
  <c r="S28" i="1"/>
  <c r="S32" i="1"/>
  <c r="S36" i="1"/>
  <c r="S40" i="1"/>
  <c r="S44" i="1"/>
  <c r="S48" i="1"/>
  <c r="I27" i="1"/>
  <c r="I35" i="1"/>
  <c r="I43" i="1"/>
  <c r="I32" i="1"/>
  <c r="I40" i="1"/>
  <c r="I48" i="1"/>
  <c r="W45" i="1"/>
  <c r="I56" i="1"/>
  <c r="I60" i="1"/>
  <c r="W49" i="1"/>
  <c r="I54" i="1"/>
  <c r="I57" i="1"/>
  <c r="I31" i="1"/>
  <c r="I39" i="1"/>
  <c r="I47" i="1"/>
  <c r="W40" i="1"/>
  <c r="I51" i="1"/>
  <c r="I55" i="1"/>
  <c r="I58" i="1"/>
  <c r="I28" i="1"/>
  <c r="I36" i="1"/>
  <c r="I44" i="1"/>
  <c r="I52" i="1"/>
  <c r="W41" i="1"/>
  <c r="I24" i="1"/>
  <c r="I20" i="1"/>
  <c r="I19" i="1"/>
  <c r="I18" i="1"/>
  <c r="I21" i="1"/>
  <c r="I23" i="1"/>
  <c r="I22" i="1"/>
  <c r="I25" i="1"/>
  <c r="I29" i="1"/>
  <c r="I33" i="1"/>
  <c r="I37" i="1"/>
  <c r="I41" i="1"/>
  <c r="I45" i="1"/>
  <c r="I49" i="1"/>
  <c r="I53" i="1"/>
</calcChain>
</file>

<file path=xl/sharedStrings.xml><?xml version="1.0" encoding="utf-8"?>
<sst xmlns="http://schemas.openxmlformats.org/spreadsheetml/2006/main" count="110" uniqueCount="20">
  <si>
    <t>Month</t>
  </si>
  <si>
    <t>Selection</t>
  </si>
  <si>
    <t>Close</t>
  </si>
  <si>
    <t>Perf</t>
  </si>
  <si>
    <t>CRED</t>
  </si>
  <si>
    <t>MBG</t>
  </si>
  <si>
    <t>BIL</t>
  </si>
  <si>
    <t>Year</t>
  </si>
  <si>
    <t>Strategy</t>
  </si>
  <si>
    <t>Return</t>
  </si>
  <si>
    <t>12MoAvg</t>
  </si>
  <si>
    <t>1YrTR</t>
  </si>
  <si>
    <t>Yearly</t>
  </si>
  <si>
    <t>Stated</t>
  </si>
  <si>
    <t>JNK</t>
  </si>
  <si>
    <t>Return (Mo)</t>
  </si>
  <si>
    <t xml:space="preserve">Stated </t>
  </si>
  <si>
    <t>Return (Y)</t>
  </si>
  <si>
    <t>Total return since 2/1/2010 (1 yr post MBG inception)</t>
  </si>
  <si>
    <t>2010*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</si>
</sst>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0" borderId="0" xfId="0" applyFont="1"/>
    <xf numFmtId="0" fontId="1" fillId="0" borderId="0" xfId="0" applyFont="1"/>
    <xf numFmtId="2" fontId="0" fillId="0" borderId="0" xfId="0" applyNumberFormat="1"/>
    <xf numFmtId="2" fontId="3" fillId="0" borderId="0" xfId="0" applyNumberFormat="1" applyFont="1"/>
    <xf numFmtId="0" fontId="0" fillId="0" borderId="0" xfId="0" applyFont="1"/>
    <xf numFmtId="10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"/>
  <sheetViews>
    <sheetView tabSelected="1" zoomScaleNormal="100" workbookViewId="0">
      <pane ySplit="2" topLeftCell="A37" activePane="bottomLeft" state="frozen"/>
      <selection pane="bottomLeft" activeCell="X62" sqref="X62"/>
    </sheetView>
  </sheetViews>
  <sheetFormatPr defaultRowHeight="15" x14ac:dyDescent="0.25"/>
  <cols>
    <col min="1" max="1" width="10.42578125" bestFit="1" customWidth="1"/>
    <col min="2" max="2" width="8.5703125" bestFit="1" customWidth="1"/>
    <col min="3" max="3" width="7.85546875" customWidth="1"/>
    <col min="4" max="4" width="8.5703125" customWidth="1"/>
    <col min="5" max="5" width="7.5703125" customWidth="1"/>
    <col min="6" max="6" width="2" customWidth="1"/>
    <col min="7" max="7" width="6.5703125" customWidth="1"/>
    <col min="8" max="8" width="7.42578125" customWidth="1"/>
    <col min="9" max="9" width="8.42578125" customWidth="1"/>
    <col min="10" max="10" width="6.5703125" customWidth="1"/>
    <col min="11" max="11" width="2.42578125" customWidth="1"/>
    <col min="12" max="12" width="5.5703125" bestFit="1" customWidth="1"/>
    <col min="13" max="14" width="8" customWidth="1"/>
    <col min="15" max="15" width="7.28515625" customWidth="1"/>
    <col min="16" max="16" width="2.42578125" customWidth="1"/>
    <col min="17" max="17" width="6.7109375" bestFit="1" customWidth="1"/>
    <col min="19" max="20" width="8.28515625" customWidth="1"/>
    <col min="21" max="21" width="2.140625" customWidth="1"/>
    <col min="24" max="24" width="11.7109375" bestFit="1" customWidth="1"/>
  </cols>
  <sheetData>
    <row r="1" spans="1:27" x14ac:dyDescent="0.25">
      <c r="B1" t="s">
        <v>4</v>
      </c>
      <c r="C1" t="s">
        <v>4</v>
      </c>
      <c r="D1" t="s">
        <v>4</v>
      </c>
      <c r="E1" t="s">
        <v>4</v>
      </c>
      <c r="G1" t="s">
        <v>14</v>
      </c>
      <c r="H1" t="s">
        <v>14</v>
      </c>
      <c r="I1" t="s">
        <v>14</v>
      </c>
      <c r="J1" t="s">
        <v>14</v>
      </c>
      <c r="L1" t="s">
        <v>5</v>
      </c>
      <c r="M1" t="s">
        <v>5</v>
      </c>
      <c r="N1" t="s">
        <v>5</v>
      </c>
      <c r="O1" t="s">
        <v>5</v>
      </c>
      <c r="Q1" t="s">
        <v>6</v>
      </c>
      <c r="R1" t="s">
        <v>6</v>
      </c>
      <c r="S1" t="s">
        <v>6</v>
      </c>
      <c r="T1" t="s">
        <v>6</v>
      </c>
      <c r="V1" t="s">
        <v>11</v>
      </c>
      <c r="W1" t="s">
        <v>8</v>
      </c>
      <c r="X1" t="s">
        <v>12</v>
      </c>
      <c r="Z1" t="s">
        <v>13</v>
      </c>
      <c r="AA1" t="s">
        <v>16</v>
      </c>
    </row>
    <row r="2" spans="1:27" x14ac:dyDescent="0.25">
      <c r="A2" s="2" t="s">
        <v>0</v>
      </c>
      <c r="B2" s="2" t="s">
        <v>2</v>
      </c>
      <c r="C2" s="2" t="s">
        <v>3</v>
      </c>
      <c r="D2" s="2" t="s">
        <v>10</v>
      </c>
      <c r="E2" s="2" t="s">
        <v>11</v>
      </c>
      <c r="F2" s="2"/>
      <c r="G2" s="2" t="s">
        <v>2</v>
      </c>
      <c r="H2" s="2" t="s">
        <v>3</v>
      </c>
      <c r="I2" s="2" t="s">
        <v>10</v>
      </c>
      <c r="J2" s="2" t="s">
        <v>11</v>
      </c>
      <c r="K2" s="2"/>
      <c r="L2" s="2" t="s">
        <v>2</v>
      </c>
      <c r="M2" s="2" t="s">
        <v>3</v>
      </c>
      <c r="N2" s="2" t="s">
        <v>10</v>
      </c>
      <c r="O2" s="2" t="s">
        <v>11</v>
      </c>
      <c r="P2" s="2"/>
      <c r="Q2" s="2" t="s">
        <v>2</v>
      </c>
      <c r="R2" s="2" t="s">
        <v>3</v>
      </c>
      <c r="S2" s="2" t="s">
        <v>10</v>
      </c>
      <c r="T2" s="2" t="s">
        <v>11</v>
      </c>
      <c r="U2" s="2"/>
      <c r="V2" s="2" t="s">
        <v>1</v>
      </c>
      <c r="W2" s="2" t="s">
        <v>9</v>
      </c>
      <c r="X2" s="2" t="s">
        <v>9</v>
      </c>
      <c r="Y2" s="2" t="s">
        <v>7</v>
      </c>
      <c r="Z2" s="2" t="s">
        <v>15</v>
      </c>
      <c r="AA2" s="2" t="s">
        <v>17</v>
      </c>
    </row>
    <row r="3" spans="1:27" x14ac:dyDescent="0.25">
      <c r="A3" s="1">
        <v>39114</v>
      </c>
      <c r="B3">
        <v>71.877998000000005</v>
      </c>
      <c r="C3" t="e">
        <f>+(B3/#REF!)-1</f>
        <v>#REF!</v>
      </c>
      <c r="D3" t="e">
        <f>AVERAGE(C3:C3)</f>
        <v>#REF!</v>
      </c>
      <c r="E3" t="e">
        <f>+(B3/#REF!)-1</f>
        <v>#REF!</v>
      </c>
      <c r="H3" t="e">
        <f>+(G3/#REF!)-1</f>
        <v>#REF!</v>
      </c>
      <c r="I3" t="e">
        <f>AVERAGE(H3:H3)</f>
        <v>#REF!</v>
      </c>
      <c r="J3" t="e">
        <f>+(G3/#REF!)-1</f>
        <v>#REF!</v>
      </c>
      <c r="M3" t="e">
        <f>+(L3/#REF!)-1</f>
        <v>#REF!</v>
      </c>
      <c r="N3" t="e">
        <f>AVERAGE(M3:M3)</f>
        <v>#REF!</v>
      </c>
      <c r="O3" t="e">
        <f>+(L3/#REF!)-1</f>
        <v>#REF!</v>
      </c>
      <c r="R3" t="e">
        <f>+(Q3/#REF!)-1</f>
        <v>#REF!</v>
      </c>
      <c r="S3" t="e">
        <f>AVERAGE(R3:R3)</f>
        <v>#REF!</v>
      </c>
      <c r="T3" t="e">
        <f>+(Q3/#REF!)-1</f>
        <v>#REF!</v>
      </c>
    </row>
    <row r="4" spans="1:27" x14ac:dyDescent="0.25">
      <c r="A4" s="1">
        <v>39142</v>
      </c>
      <c r="B4">
        <v>71.402457999999996</v>
      </c>
      <c r="C4">
        <f t="shared" ref="C4:C23" si="0">+(B4/B3)-1</f>
        <v>-6.6159327364684328E-3</v>
      </c>
      <c r="D4" t="e">
        <f>AVERAGE(C3:C4)</f>
        <v>#REF!</v>
      </c>
      <c r="E4" t="e">
        <f>+(B4/#REF!)-1</f>
        <v>#REF!</v>
      </c>
      <c r="H4" t="e">
        <f t="shared" ref="H4:H23" si="1">+(G4/G3)-1</f>
        <v>#DIV/0!</v>
      </c>
      <c r="I4" t="e">
        <f>AVERAGE(H3:H4)</f>
        <v>#REF!</v>
      </c>
      <c r="J4" t="e">
        <f>+(G4/#REF!)-1</f>
        <v>#REF!</v>
      </c>
      <c r="M4" t="e">
        <f t="shared" ref="M4:M23" si="2">+(L4/L3)-1</f>
        <v>#DIV/0!</v>
      </c>
      <c r="N4" t="e">
        <f>AVERAGE(M3:M4)</f>
        <v>#REF!</v>
      </c>
      <c r="O4" t="e">
        <f>+(L4/#REF!)-1</f>
        <v>#REF!</v>
      </c>
      <c r="R4" t="e">
        <f t="shared" ref="R4:R23" si="3">+(Q4/Q3)-1</f>
        <v>#DIV/0!</v>
      </c>
      <c r="S4" t="e">
        <f>AVERAGE(R3:R4)</f>
        <v>#REF!</v>
      </c>
      <c r="T4" t="e">
        <f>+(Q4/#REF!)-1</f>
        <v>#REF!</v>
      </c>
    </row>
    <row r="5" spans="1:27" x14ac:dyDescent="0.25">
      <c r="A5" s="1">
        <v>39174</v>
      </c>
      <c r="B5">
        <v>71.802779999999998</v>
      </c>
      <c r="C5">
        <f t="shared" si="0"/>
        <v>5.6065576902128988E-3</v>
      </c>
      <c r="D5" t="e">
        <f>AVERAGE(C3:C5)</f>
        <v>#REF!</v>
      </c>
      <c r="E5" t="e">
        <f>+(B5/#REF!)-1</f>
        <v>#REF!</v>
      </c>
      <c r="H5" t="e">
        <f t="shared" si="1"/>
        <v>#DIV/0!</v>
      </c>
      <c r="I5" t="e">
        <f>AVERAGE(H3:H5)</f>
        <v>#REF!</v>
      </c>
      <c r="J5" t="e">
        <f>+(G5/#REF!)-1</f>
        <v>#REF!</v>
      </c>
      <c r="M5" t="e">
        <f t="shared" si="2"/>
        <v>#DIV/0!</v>
      </c>
      <c r="N5" t="e">
        <f>AVERAGE(M3:M5)</f>
        <v>#REF!</v>
      </c>
      <c r="O5" t="e">
        <f>+(L5/#REF!)-1</f>
        <v>#REF!</v>
      </c>
      <c r="R5" t="e">
        <f t="shared" si="3"/>
        <v>#DIV/0!</v>
      </c>
      <c r="S5" t="e">
        <f>AVERAGE(R3:R5)</f>
        <v>#REF!</v>
      </c>
      <c r="T5" t="e">
        <f>+(Q5/#REF!)-1</f>
        <v>#REF!</v>
      </c>
    </row>
    <row r="6" spans="1:27" x14ac:dyDescent="0.25">
      <c r="A6" s="1">
        <v>39203</v>
      </c>
      <c r="B6">
        <v>71.186088999999996</v>
      </c>
      <c r="C6">
        <f t="shared" si="0"/>
        <v>-8.5886785999094162E-3</v>
      </c>
      <c r="D6" t="e">
        <f>AVERAGE(C3:C6)</f>
        <v>#REF!</v>
      </c>
      <c r="E6" t="e">
        <f>+(B6/#REF!)-1</f>
        <v>#REF!</v>
      </c>
      <c r="G6">
        <v>57.848427000000001</v>
      </c>
      <c r="H6" t="e">
        <f t="shared" si="1"/>
        <v>#DIV/0!</v>
      </c>
      <c r="I6" t="e">
        <f>AVERAGE(H3:H6)</f>
        <v>#REF!</v>
      </c>
      <c r="J6" t="e">
        <f>+(G6/#REF!)-1</f>
        <v>#REF!</v>
      </c>
      <c r="M6" t="e">
        <f t="shared" si="2"/>
        <v>#DIV/0!</v>
      </c>
      <c r="N6" t="e">
        <f>AVERAGE(M3:M6)</f>
        <v>#REF!</v>
      </c>
      <c r="O6" t="e">
        <f>+(L6/#REF!)-1</f>
        <v>#REF!</v>
      </c>
      <c r="R6" t="e">
        <f t="shared" si="3"/>
        <v>#DIV/0!</v>
      </c>
      <c r="S6" t="e">
        <f>AVERAGE(R3:R6)</f>
        <v>#REF!</v>
      </c>
      <c r="T6" t="e">
        <f>+(Q6/#REF!)-1</f>
        <v>#REF!</v>
      </c>
    </row>
    <row r="7" spans="1:27" x14ac:dyDescent="0.25">
      <c r="A7" s="1">
        <v>39234</v>
      </c>
      <c r="B7">
        <v>70.836562999999998</v>
      </c>
      <c r="C7">
        <f t="shared" si="0"/>
        <v>-4.9100323519669642E-3</v>
      </c>
      <c r="D7" t="e">
        <f>AVERAGE(C3:C7)</f>
        <v>#REF!</v>
      </c>
      <c r="E7" t="e">
        <f>+(B7/#REF!)-1</f>
        <v>#REF!</v>
      </c>
      <c r="G7">
        <v>56.024773000000003</v>
      </c>
      <c r="H7">
        <f t="shared" si="1"/>
        <v>-3.152469469913155E-2</v>
      </c>
      <c r="I7" t="e">
        <f>AVERAGE(H3:H7)</f>
        <v>#REF!</v>
      </c>
      <c r="J7" t="e">
        <f>+(G7/#REF!)-1</f>
        <v>#REF!</v>
      </c>
      <c r="M7" t="e">
        <f t="shared" si="2"/>
        <v>#DIV/0!</v>
      </c>
      <c r="N7" t="e">
        <f>AVERAGE(M3:M7)</f>
        <v>#REF!</v>
      </c>
      <c r="O7" t="e">
        <f>+(L7/#REF!)-1</f>
        <v>#REF!</v>
      </c>
      <c r="Q7">
        <v>44.122413999999999</v>
      </c>
      <c r="R7" t="e">
        <f t="shared" si="3"/>
        <v>#DIV/0!</v>
      </c>
      <c r="S7" t="e">
        <f>AVERAGE(R3:R7)</f>
        <v>#REF!</v>
      </c>
      <c r="T7" t="e">
        <f>+(Q7/#REF!)-1</f>
        <v>#REF!</v>
      </c>
    </row>
    <row r="8" spans="1:27" x14ac:dyDescent="0.25">
      <c r="A8" s="1">
        <v>39265</v>
      </c>
      <c r="B8">
        <v>71.022902999999999</v>
      </c>
      <c r="C8">
        <f t="shared" si="0"/>
        <v>2.6305624116742532E-3</v>
      </c>
      <c r="D8" t="e">
        <f>AVERAGE(C3:C8)</f>
        <v>#REF!</v>
      </c>
      <c r="E8" t="e">
        <f>+(B8/#REF!)-1</f>
        <v>#REF!</v>
      </c>
      <c r="G8">
        <v>53.850914000000003</v>
      </c>
      <c r="H8">
        <f t="shared" si="1"/>
        <v>-3.8801745791991027E-2</v>
      </c>
      <c r="I8" t="e">
        <f>AVERAGE(H3:H8)</f>
        <v>#REF!</v>
      </c>
      <c r="J8" t="e">
        <f>+(G8/#REF!)-1</f>
        <v>#REF!</v>
      </c>
      <c r="M8" t="e">
        <f t="shared" si="2"/>
        <v>#DIV/0!</v>
      </c>
      <c r="N8" t="e">
        <f>AVERAGE(M3:M8)</f>
        <v>#REF!</v>
      </c>
      <c r="O8" t="e">
        <f>+(L8/#REF!)-1</f>
        <v>#REF!</v>
      </c>
      <c r="Q8">
        <v>44.298721</v>
      </c>
      <c r="R8">
        <f t="shared" si="3"/>
        <v>3.9958602446366065E-3</v>
      </c>
      <c r="S8" t="e">
        <f>AVERAGE(R3:R8)</f>
        <v>#REF!</v>
      </c>
      <c r="T8" t="e">
        <f>+(Q8/#REF!)-1</f>
        <v>#REF!</v>
      </c>
    </row>
    <row r="9" spans="1:27" x14ac:dyDescent="0.25">
      <c r="A9" s="1">
        <v>39295</v>
      </c>
      <c r="B9">
        <v>71.933730999999995</v>
      </c>
      <c r="C9">
        <f t="shared" si="0"/>
        <v>1.2824426509290943E-2</v>
      </c>
      <c r="D9" t="e">
        <f>AVERAGE(C3:C9)</f>
        <v>#REF!</v>
      </c>
      <c r="E9" t="e">
        <f>+(B9/#REF!)-1</f>
        <v>#REF!</v>
      </c>
      <c r="G9">
        <v>56.647930000000002</v>
      </c>
      <c r="H9">
        <f t="shared" si="1"/>
        <v>5.1939991213519665E-2</v>
      </c>
      <c r="I9" t="e">
        <f>AVERAGE(H3:H9)</f>
        <v>#REF!</v>
      </c>
      <c r="J9" t="e">
        <f>+(G9/#REF!)-1</f>
        <v>#REF!</v>
      </c>
      <c r="M9" t="e">
        <f t="shared" si="2"/>
        <v>#DIV/0!</v>
      </c>
      <c r="N9" t="e">
        <f>AVERAGE(M3:M9)</f>
        <v>#REF!</v>
      </c>
      <c r="O9" t="e">
        <f>+(L9/#REF!)-1</f>
        <v>#REF!</v>
      </c>
      <c r="Q9">
        <v>44.487354000000003</v>
      </c>
      <c r="R9">
        <f t="shared" si="3"/>
        <v>4.2582042041350299E-3</v>
      </c>
      <c r="S9" t="e">
        <f>AVERAGE(R3:R9)</f>
        <v>#REF!</v>
      </c>
      <c r="T9" t="e">
        <f>+(Q9/#REF!)-1</f>
        <v>#REF!</v>
      </c>
    </row>
    <row r="10" spans="1:27" x14ac:dyDescent="0.25">
      <c r="A10" s="1">
        <v>39329</v>
      </c>
      <c r="B10">
        <v>72.307755</v>
      </c>
      <c r="C10">
        <f t="shared" si="0"/>
        <v>5.1995634704393723E-3</v>
      </c>
      <c r="D10" t="e">
        <f>AVERAGE(C3:C10)</f>
        <v>#REF!</v>
      </c>
      <c r="E10" t="e">
        <f>+(B10/#REF!)-1</f>
        <v>#REF!</v>
      </c>
      <c r="G10">
        <v>58.303412999999999</v>
      </c>
      <c r="H10">
        <f t="shared" si="1"/>
        <v>2.9224068734726938E-2</v>
      </c>
      <c r="I10" t="e">
        <f>AVERAGE(H3:H10)</f>
        <v>#REF!</v>
      </c>
      <c r="J10" t="e">
        <f>+(G10/#REF!)-1</f>
        <v>#REF!</v>
      </c>
      <c r="M10" t="e">
        <f t="shared" si="2"/>
        <v>#DIV/0!</v>
      </c>
      <c r="N10" t="e">
        <f>AVERAGE(M3:M10)</f>
        <v>#REF!</v>
      </c>
      <c r="O10" t="e">
        <f>+(L10/#REF!)-1</f>
        <v>#REF!</v>
      </c>
      <c r="Q10">
        <v>44.571835</v>
      </c>
      <c r="R10">
        <f t="shared" si="3"/>
        <v>1.8989890924956399E-3</v>
      </c>
      <c r="S10" t="e">
        <f>AVERAGE(R3:R10)</f>
        <v>#REF!</v>
      </c>
      <c r="T10" t="e">
        <f>+(Q10/#REF!)-1</f>
        <v>#REF!</v>
      </c>
    </row>
    <row r="11" spans="1:27" x14ac:dyDescent="0.25">
      <c r="A11" s="1">
        <v>39356</v>
      </c>
      <c r="B11">
        <v>73.557548999999995</v>
      </c>
      <c r="C11">
        <f t="shared" si="0"/>
        <v>1.7284370120466352E-2</v>
      </c>
      <c r="D11" t="e">
        <f>AVERAGE(C3:C11)</f>
        <v>#REF!</v>
      </c>
      <c r="E11" t="e">
        <f>+(B11/#REF!)-1</f>
        <v>#REF!</v>
      </c>
      <c r="G11">
        <v>58.582649000000004</v>
      </c>
      <c r="H11">
        <f t="shared" si="1"/>
        <v>4.7893594153742836E-3</v>
      </c>
      <c r="I11" t="e">
        <f>AVERAGE(H3:H11)</f>
        <v>#REF!</v>
      </c>
      <c r="J11" t="e">
        <f>+(G11/#REF!)-1</f>
        <v>#REF!</v>
      </c>
      <c r="M11" t="e">
        <f t="shared" si="2"/>
        <v>#DIV/0!</v>
      </c>
      <c r="N11" t="e">
        <f>AVERAGE(M3:M11)</f>
        <v>#REF!</v>
      </c>
      <c r="O11" t="e">
        <f>+(L11/#REF!)-1</f>
        <v>#REF!</v>
      </c>
      <c r="Q11">
        <v>44.747233999999999</v>
      </c>
      <c r="R11">
        <f t="shared" si="3"/>
        <v>3.9351980909019257E-3</v>
      </c>
      <c r="S11" t="e">
        <f>AVERAGE(R3:R11)</f>
        <v>#REF!</v>
      </c>
      <c r="T11" t="e">
        <f>+(Q11/#REF!)-1</f>
        <v>#REF!</v>
      </c>
    </row>
    <row r="12" spans="1:27" x14ac:dyDescent="0.25">
      <c r="A12" s="1">
        <v>39387</v>
      </c>
      <c r="B12">
        <v>74.138672</v>
      </c>
      <c r="C12">
        <f t="shared" si="0"/>
        <v>7.9002496399112054E-3</v>
      </c>
      <c r="D12" t="e">
        <f>AVERAGE(C3:C12)</f>
        <v>#REF!</v>
      </c>
      <c r="E12" t="e">
        <f>+(B12/#REF!)-1</f>
        <v>#REF!</v>
      </c>
      <c r="G12">
        <v>57.923972999999997</v>
      </c>
      <c r="H12">
        <f t="shared" si="1"/>
        <v>-1.1243533900285207E-2</v>
      </c>
      <c r="I12" t="e">
        <f>AVERAGE(H3:H12)</f>
        <v>#REF!</v>
      </c>
      <c r="J12" t="e">
        <f>+(G12/#REF!)-1</f>
        <v>#REF!</v>
      </c>
      <c r="M12" t="e">
        <f t="shared" si="2"/>
        <v>#DIV/0!</v>
      </c>
      <c r="N12" t="e">
        <f>AVERAGE(M3:M12)</f>
        <v>#REF!</v>
      </c>
      <c r="O12" t="e">
        <f>+(L12/#REF!)-1</f>
        <v>#REF!</v>
      </c>
      <c r="Q12">
        <v>44.924194</v>
      </c>
      <c r="R12">
        <f t="shared" si="3"/>
        <v>3.9546578454436876E-3</v>
      </c>
      <c r="S12" t="e">
        <f>AVERAGE(R3:R12)</f>
        <v>#REF!</v>
      </c>
      <c r="T12" t="e">
        <f>+(Q12/#REF!)-1</f>
        <v>#REF!</v>
      </c>
    </row>
    <row r="13" spans="1:27" x14ac:dyDescent="0.25">
      <c r="A13" s="1">
        <v>39419</v>
      </c>
      <c r="B13">
        <v>73.920135000000002</v>
      </c>
      <c r="C13">
        <f t="shared" si="0"/>
        <v>-2.9476789117560687E-3</v>
      </c>
      <c r="D13" t="e">
        <f>AVERAGE(C3:C13)</f>
        <v>#REF!</v>
      </c>
      <c r="E13" t="e">
        <f>+(B13/#REF!)-1</f>
        <v>#REF!</v>
      </c>
      <c r="G13">
        <v>57.876209000000003</v>
      </c>
      <c r="H13">
        <f t="shared" si="1"/>
        <v>-8.2459813314239572E-4</v>
      </c>
      <c r="I13" t="e">
        <f>AVERAGE(H3:H13)</f>
        <v>#REF!</v>
      </c>
      <c r="J13" t="e">
        <f>+(G13/#REF!)-1</f>
        <v>#REF!</v>
      </c>
      <c r="M13" t="e">
        <f t="shared" si="2"/>
        <v>#DIV/0!</v>
      </c>
      <c r="N13" t="e">
        <f>AVERAGE(M3:M13)</f>
        <v>#REF!</v>
      </c>
      <c r="O13" t="e">
        <f>+(L13/#REF!)-1</f>
        <v>#REF!</v>
      </c>
      <c r="Q13">
        <v>45.030074999999997</v>
      </c>
      <c r="R13">
        <f t="shared" si="3"/>
        <v>2.3568814612455746E-3</v>
      </c>
      <c r="S13" t="e">
        <f>AVERAGE(R3:R13)</f>
        <v>#REF!</v>
      </c>
      <c r="T13" t="e">
        <f>+(Q13/#REF!)-1</f>
        <v>#REF!</v>
      </c>
    </row>
    <row r="14" spans="1:27" x14ac:dyDescent="0.25">
      <c r="A14" s="1">
        <v>39449</v>
      </c>
      <c r="B14">
        <v>75.687004000000002</v>
      </c>
      <c r="C14">
        <f t="shared" si="0"/>
        <v>2.3902404940142397E-2</v>
      </c>
      <c r="D14" t="e">
        <f t="shared" ref="D14:D31" si="4">AVERAGE(C3:C14)</f>
        <v>#REF!</v>
      </c>
      <c r="E14" t="e">
        <f>+(B14/#REF!)-1</f>
        <v>#REF!</v>
      </c>
      <c r="G14">
        <v>24.618642999999999</v>
      </c>
      <c r="H14">
        <f t="shared" si="1"/>
        <v>-0.57463276490690673</v>
      </c>
      <c r="I14" t="e">
        <f t="shared" ref="I14:I55" si="5">AVERAGE(H3:H14)</f>
        <v>#REF!</v>
      </c>
      <c r="J14" t="e">
        <f>+(G14/#REF!)-1</f>
        <v>#REF!</v>
      </c>
      <c r="M14" t="e">
        <f t="shared" si="2"/>
        <v>#DIV/0!</v>
      </c>
      <c r="N14" t="e">
        <f t="shared" ref="N14:N31" si="6">AVERAGE(M3:M14)</f>
        <v>#REF!</v>
      </c>
      <c r="O14" t="e">
        <f>+(L14/#REF!)-1</f>
        <v>#REF!</v>
      </c>
      <c r="Q14">
        <v>45.207087999999999</v>
      </c>
      <c r="R14">
        <f t="shared" si="3"/>
        <v>3.9309950072257127E-3</v>
      </c>
      <c r="S14" t="e">
        <f t="shared" ref="S14:S31" si="7">AVERAGE(R3:R14)</f>
        <v>#REF!</v>
      </c>
      <c r="T14" t="e">
        <f>+(Q14/#REF!)-1</f>
        <v>#REF!</v>
      </c>
    </row>
    <row r="15" spans="1:27" x14ac:dyDescent="0.25">
      <c r="A15" s="1">
        <v>39479</v>
      </c>
      <c r="B15">
        <v>75.716682000000006</v>
      </c>
      <c r="C15">
        <f t="shared" si="0"/>
        <v>3.9211487351265006E-4</v>
      </c>
      <c r="D15">
        <f t="shared" si="4"/>
        <v>4.3898272546290988E-3</v>
      </c>
      <c r="E15">
        <f t="shared" ref="E15:E31" si="8">+(B15/B3)-1</f>
        <v>5.3405549776163852E-2</v>
      </c>
      <c r="G15">
        <v>23.771660000000001</v>
      </c>
      <c r="H15">
        <f t="shared" si="1"/>
        <v>-3.4404130235772823E-2</v>
      </c>
      <c r="I15" t="e">
        <f t="shared" si="5"/>
        <v>#DIV/0!</v>
      </c>
      <c r="J15" t="e">
        <f t="shared" ref="J15:J32" si="9">+(G15/G3)-1</f>
        <v>#DIV/0!</v>
      </c>
      <c r="M15" t="e">
        <f t="shared" si="2"/>
        <v>#DIV/0!</v>
      </c>
      <c r="N15" t="e">
        <f t="shared" si="6"/>
        <v>#DIV/0!</v>
      </c>
      <c r="O15" t="e">
        <f t="shared" ref="O15:O32" si="10">+(L15/L3)-1</f>
        <v>#DIV/0!</v>
      </c>
      <c r="Q15">
        <v>45.281028999999997</v>
      </c>
      <c r="R15">
        <f t="shared" si="3"/>
        <v>1.6356063456244296E-3</v>
      </c>
      <c r="S15" t="e">
        <f t="shared" si="7"/>
        <v>#DIV/0!</v>
      </c>
      <c r="T15" t="e">
        <f t="shared" ref="T15:T32" si="11">+(Q15/Q3)-1</f>
        <v>#DIV/0!</v>
      </c>
    </row>
    <row r="16" spans="1:27" x14ac:dyDescent="0.25">
      <c r="A16" s="1">
        <v>39510</v>
      </c>
      <c r="B16">
        <v>74.596847999999994</v>
      </c>
      <c r="C16">
        <f t="shared" si="0"/>
        <v>-1.4789792294385151E-2</v>
      </c>
      <c r="D16">
        <f t="shared" si="4"/>
        <v>3.7086722914693726E-3</v>
      </c>
      <c r="E16">
        <f t="shared" si="8"/>
        <v>4.4737815608532738E-2</v>
      </c>
      <c r="G16">
        <v>23.882133</v>
      </c>
      <c r="H16">
        <f t="shared" si="1"/>
        <v>4.6472564389696824E-3</v>
      </c>
      <c r="I16" t="e">
        <f t="shared" si="5"/>
        <v>#DIV/0!</v>
      </c>
      <c r="J16" t="e">
        <f t="shared" si="9"/>
        <v>#DIV/0!</v>
      </c>
      <c r="M16" t="e">
        <f t="shared" si="2"/>
        <v>#DIV/0!</v>
      </c>
      <c r="N16" t="e">
        <f t="shared" si="6"/>
        <v>#DIV/0!</v>
      </c>
      <c r="O16" t="e">
        <f t="shared" si="10"/>
        <v>#DIV/0!</v>
      </c>
      <c r="Q16">
        <v>45.386715000000002</v>
      </c>
      <c r="R16">
        <f t="shared" si="3"/>
        <v>2.334001729510371E-3</v>
      </c>
      <c r="S16" t="e">
        <f t="shared" si="7"/>
        <v>#DIV/0!</v>
      </c>
      <c r="T16" t="e">
        <f t="shared" si="11"/>
        <v>#DIV/0!</v>
      </c>
    </row>
    <row r="17" spans="1:20" x14ac:dyDescent="0.25">
      <c r="A17" s="1">
        <v>39539</v>
      </c>
      <c r="B17">
        <v>75.421554999999998</v>
      </c>
      <c r="C17">
        <f t="shared" si="0"/>
        <v>1.1055520737283775E-2</v>
      </c>
      <c r="D17">
        <f t="shared" si="4"/>
        <v>4.1627525453919456E-3</v>
      </c>
      <c r="E17">
        <f t="shared" si="8"/>
        <v>5.0398814641995804E-2</v>
      </c>
      <c r="G17">
        <v>24.771521</v>
      </c>
      <c r="H17">
        <f t="shared" si="1"/>
        <v>3.7240727199701951E-2</v>
      </c>
      <c r="I17" t="e">
        <f t="shared" si="5"/>
        <v>#DIV/0!</v>
      </c>
      <c r="J17" t="e">
        <f t="shared" si="9"/>
        <v>#DIV/0!</v>
      </c>
      <c r="M17" t="e">
        <f t="shared" si="2"/>
        <v>#DIV/0!</v>
      </c>
      <c r="N17" t="e">
        <f t="shared" si="6"/>
        <v>#DIV/0!</v>
      </c>
      <c r="O17" t="e">
        <f t="shared" si="10"/>
        <v>#DIV/0!</v>
      </c>
      <c r="Q17">
        <v>45.357036999999998</v>
      </c>
      <c r="R17">
        <f t="shared" si="3"/>
        <v>-6.5389178309127605E-4</v>
      </c>
      <c r="S17" t="e">
        <f t="shared" si="7"/>
        <v>#DIV/0!</v>
      </c>
      <c r="T17" t="e">
        <f t="shared" si="11"/>
        <v>#DIV/0!</v>
      </c>
    </row>
    <row r="18" spans="1:20" x14ac:dyDescent="0.25">
      <c r="A18" s="1">
        <v>39569</v>
      </c>
      <c r="B18">
        <v>74.655090000000001</v>
      </c>
      <c r="C18">
        <f t="shared" si="0"/>
        <v>-1.0162413119167324E-2</v>
      </c>
      <c r="D18">
        <f t="shared" si="4"/>
        <v>4.031608002120453E-3</v>
      </c>
      <c r="E18">
        <f t="shared" si="8"/>
        <v>4.8731445268751949E-2</v>
      </c>
      <c r="G18">
        <v>24.867455</v>
      </c>
      <c r="H18">
        <f t="shared" si="1"/>
        <v>3.8727537158498304E-3</v>
      </c>
      <c r="I18">
        <f t="shared" si="5"/>
        <v>-4.6643109245757285E-2</v>
      </c>
      <c r="J18">
        <f>+(G18/G6)-1</f>
        <v>-0.57012737788012802</v>
      </c>
      <c r="M18" t="e">
        <f t="shared" si="2"/>
        <v>#DIV/0!</v>
      </c>
      <c r="N18" t="e">
        <f t="shared" si="6"/>
        <v>#DIV/0!</v>
      </c>
      <c r="O18" t="e">
        <f t="shared" si="10"/>
        <v>#DIV/0!</v>
      </c>
      <c r="Q18">
        <v>45.400615999999999</v>
      </c>
      <c r="R18">
        <f t="shared" si="3"/>
        <v>9.6079909276269859E-4</v>
      </c>
      <c r="S18" t="e">
        <f t="shared" si="7"/>
        <v>#DIV/0!</v>
      </c>
      <c r="T18" t="e">
        <f t="shared" si="11"/>
        <v>#DIV/0!</v>
      </c>
    </row>
    <row r="19" spans="1:20" x14ac:dyDescent="0.25">
      <c r="A19" s="1">
        <v>39601</v>
      </c>
      <c r="B19">
        <v>74.289794999999998</v>
      </c>
      <c r="C19">
        <f t="shared" si="0"/>
        <v>-4.8931023993139533E-3</v>
      </c>
      <c r="D19">
        <f t="shared" si="4"/>
        <v>4.0330188315082045E-3</v>
      </c>
      <c r="E19">
        <f t="shared" si="8"/>
        <v>4.8749287850117673E-2</v>
      </c>
      <c r="G19">
        <v>24.008184</v>
      </c>
      <c r="H19">
        <f t="shared" si="1"/>
        <v>-3.4554038601859349E-2</v>
      </c>
      <c r="I19">
        <f t="shared" si="5"/>
        <v>-4.6895554570984599E-2</v>
      </c>
      <c r="J19">
        <f t="shared" si="9"/>
        <v>-0.57147199864602749</v>
      </c>
      <c r="M19" t="e">
        <f t="shared" si="2"/>
        <v>#DIV/0!</v>
      </c>
      <c r="N19" t="e">
        <f t="shared" si="6"/>
        <v>#DIV/0!</v>
      </c>
      <c r="O19" t="e">
        <f t="shared" si="10"/>
        <v>#DIV/0!</v>
      </c>
      <c r="Q19">
        <v>45.506701999999997</v>
      </c>
      <c r="R19">
        <f t="shared" si="3"/>
        <v>2.3366643307218826E-3</v>
      </c>
      <c r="S19">
        <f t="shared" si="7"/>
        <v>2.5786638051343569E-3</v>
      </c>
      <c r="T19">
        <f t="shared" si="11"/>
        <v>3.1373804706152253E-2</v>
      </c>
    </row>
    <row r="20" spans="1:20" x14ac:dyDescent="0.25">
      <c r="A20" s="1">
        <v>39630</v>
      </c>
      <c r="B20">
        <v>74.136680999999996</v>
      </c>
      <c r="C20">
        <f t="shared" si="0"/>
        <v>-2.0610367817006647E-3</v>
      </c>
      <c r="D20">
        <f t="shared" si="4"/>
        <v>3.6420522320602944E-3</v>
      </c>
      <c r="E20">
        <f t="shared" si="8"/>
        <v>4.3841885764652533E-2</v>
      </c>
      <c r="G20">
        <v>23.740546999999999</v>
      </c>
      <c r="H20">
        <f t="shared" si="1"/>
        <v>-1.1147740287228758E-2</v>
      </c>
      <c r="I20">
        <f t="shared" si="5"/>
        <v>-4.4591054112254412E-2</v>
      </c>
      <c r="J20">
        <f t="shared" si="9"/>
        <v>-0.55914310015239477</v>
      </c>
      <c r="M20" t="e">
        <f t="shared" si="2"/>
        <v>#DIV/0!</v>
      </c>
      <c r="N20" t="e">
        <f t="shared" si="6"/>
        <v>#DIV/0!</v>
      </c>
      <c r="O20" t="e">
        <f t="shared" si="10"/>
        <v>#DIV/0!</v>
      </c>
      <c r="Q20">
        <v>45.592067999999998</v>
      </c>
      <c r="R20">
        <f t="shared" si="3"/>
        <v>1.8758995103622667E-3</v>
      </c>
      <c r="S20">
        <f t="shared" si="7"/>
        <v>2.4020004106114954E-3</v>
      </c>
      <c r="T20">
        <f t="shared" si="11"/>
        <v>2.919603480199795E-2</v>
      </c>
    </row>
    <row r="21" spans="1:20" x14ac:dyDescent="0.25">
      <c r="A21" s="1">
        <v>39661</v>
      </c>
      <c r="B21">
        <v>73.924278000000001</v>
      </c>
      <c r="C21">
        <f t="shared" si="0"/>
        <v>-2.8650190045599322E-3</v>
      </c>
      <c r="D21">
        <f t="shared" si="4"/>
        <v>2.3345984392393881E-3</v>
      </c>
      <c r="E21">
        <f t="shared" si="8"/>
        <v>2.7671955455779162E-2</v>
      </c>
      <c r="G21">
        <v>23.688362000000001</v>
      </c>
      <c r="H21">
        <f t="shared" si="1"/>
        <v>-2.1981380631204139E-3</v>
      </c>
      <c r="I21">
        <f t="shared" si="5"/>
        <v>-4.9102564885307752E-2</v>
      </c>
      <c r="J21">
        <f t="shared" si="9"/>
        <v>-0.58183181627289815</v>
      </c>
      <c r="M21" t="e">
        <f t="shared" si="2"/>
        <v>#DIV/0!</v>
      </c>
      <c r="N21" t="e">
        <f t="shared" si="6"/>
        <v>#DIV/0!</v>
      </c>
      <c r="O21" t="e">
        <f t="shared" si="10"/>
        <v>#DIV/0!</v>
      </c>
      <c r="Q21">
        <v>45.627853000000002</v>
      </c>
      <c r="R21">
        <f t="shared" si="3"/>
        <v>7.8489530240233307E-4</v>
      </c>
      <c r="S21">
        <f t="shared" si="7"/>
        <v>2.1125580021337706E-3</v>
      </c>
      <c r="T21">
        <f t="shared" si="11"/>
        <v>2.5636476379332418E-2</v>
      </c>
    </row>
    <row r="22" spans="1:20" x14ac:dyDescent="0.25">
      <c r="A22" s="1">
        <v>39693</v>
      </c>
      <c r="B22">
        <v>69.986846999999997</v>
      </c>
      <c r="C22">
        <f t="shared" si="0"/>
        <v>-5.3263029501620651E-2</v>
      </c>
      <c r="D22">
        <f t="shared" si="4"/>
        <v>-2.5372843084322805E-3</v>
      </c>
      <c r="E22">
        <f t="shared" si="8"/>
        <v>-3.20976360004539E-2</v>
      </c>
      <c r="G22">
        <v>21.883917</v>
      </c>
      <c r="H22">
        <f t="shared" si="1"/>
        <v>-7.6174325603433513E-2</v>
      </c>
      <c r="I22">
        <f t="shared" si="5"/>
        <v>-5.7885764413487785E-2</v>
      </c>
      <c r="J22">
        <f t="shared" si="9"/>
        <v>-0.62465461498797681</v>
      </c>
      <c r="M22" t="e">
        <f t="shared" si="2"/>
        <v>#DIV/0!</v>
      </c>
      <c r="N22" t="e">
        <f t="shared" si="6"/>
        <v>#DIV/0!</v>
      </c>
      <c r="O22" t="e">
        <f t="shared" si="10"/>
        <v>#DIV/0!</v>
      </c>
      <c r="Q22">
        <v>45.859791000000001</v>
      </c>
      <c r="R22">
        <f t="shared" si="3"/>
        <v>5.0832547391612692E-3</v>
      </c>
      <c r="S22">
        <f t="shared" si="7"/>
        <v>2.3779134726892395E-3</v>
      </c>
      <c r="T22">
        <f t="shared" si="11"/>
        <v>2.8896185225490534E-2</v>
      </c>
    </row>
    <row r="23" spans="1:20" x14ac:dyDescent="0.25">
      <c r="A23" s="1">
        <v>39722</v>
      </c>
      <c r="B23">
        <v>65.379929000000004</v>
      </c>
      <c r="C23">
        <f t="shared" si="0"/>
        <v>-6.582548289394996E-2</v>
      </c>
      <c r="D23">
        <f t="shared" si="4"/>
        <v>-9.4631053929669726E-3</v>
      </c>
      <c r="E23">
        <f t="shared" si="8"/>
        <v>-0.11117308979395157</v>
      </c>
      <c r="G23">
        <v>17.707080999999999</v>
      </c>
      <c r="H23">
        <f t="shared" si="1"/>
        <v>-0.19086327187221563</v>
      </c>
      <c r="I23">
        <f t="shared" si="5"/>
        <v>-7.4190150354120285E-2</v>
      </c>
      <c r="J23">
        <f t="shared" si="9"/>
        <v>-0.69774188599767828</v>
      </c>
      <c r="M23" t="e">
        <f t="shared" si="2"/>
        <v>#DIV/0!</v>
      </c>
      <c r="N23" t="e">
        <f t="shared" si="6"/>
        <v>#DIV/0!</v>
      </c>
      <c r="O23" t="e">
        <f t="shared" si="10"/>
        <v>#DIV/0!</v>
      </c>
      <c r="Q23">
        <v>45.753135999999998</v>
      </c>
      <c r="R23">
        <f t="shared" si="3"/>
        <v>-2.3256756665115397E-3</v>
      </c>
      <c r="S23">
        <f t="shared" si="7"/>
        <v>1.8561739929047842E-3</v>
      </c>
      <c r="T23">
        <f t="shared" si="11"/>
        <v>2.247964645144318E-2</v>
      </c>
    </row>
    <row r="24" spans="1:20" x14ac:dyDescent="0.25">
      <c r="A24" s="1">
        <v>39755</v>
      </c>
      <c r="B24">
        <v>68.461662000000004</v>
      </c>
      <c r="C24">
        <f t="shared" ref="C24:C87" si="12">+(B24/B23)-1</f>
        <v>4.7135765473223401E-2</v>
      </c>
      <c r="D24">
        <f t="shared" si="4"/>
        <v>-6.19347907352429E-3</v>
      </c>
      <c r="E24">
        <f t="shared" si="8"/>
        <v>-7.6572857954617768E-2</v>
      </c>
      <c r="G24">
        <v>16.223063</v>
      </c>
      <c r="H24">
        <f t="shared" ref="H24:H87" si="13">+(G24/G23)-1</f>
        <v>-8.3809296405206402E-2</v>
      </c>
      <c r="I24">
        <f t="shared" si="5"/>
        <v>-8.023729722953038E-2</v>
      </c>
      <c r="J24">
        <f t="shared" si="9"/>
        <v>-0.7199248918923431</v>
      </c>
      <c r="M24" t="e">
        <f t="shared" ref="M24:M87" si="14">+(L24/L23)-1</f>
        <v>#DIV/0!</v>
      </c>
      <c r="N24" t="e">
        <f t="shared" si="6"/>
        <v>#DIV/0!</v>
      </c>
      <c r="O24" t="e">
        <f t="shared" si="10"/>
        <v>#DIV/0!</v>
      </c>
      <c r="Q24">
        <v>45.730186000000003</v>
      </c>
      <c r="R24">
        <f t="shared" ref="R24:R87" si="15">+(Q24/Q23)-1</f>
        <v>-5.0160496102380492E-4</v>
      </c>
      <c r="S24">
        <f t="shared" si="7"/>
        <v>1.4848187590324931E-3</v>
      </c>
      <c r="T24">
        <f t="shared" si="11"/>
        <v>1.7941156607061304E-2</v>
      </c>
    </row>
    <row r="25" spans="1:20" x14ac:dyDescent="0.25">
      <c r="A25" s="1">
        <v>39783</v>
      </c>
      <c r="B25">
        <v>74.075507999999999</v>
      </c>
      <c r="C25">
        <f t="shared" si="12"/>
        <v>8.1999849784540668E-2</v>
      </c>
      <c r="D25">
        <f t="shared" si="4"/>
        <v>8.8548165116710453E-4</v>
      </c>
      <c r="E25">
        <f t="shared" si="8"/>
        <v>2.1019036288285609E-3</v>
      </c>
      <c r="G25">
        <v>18.977547000000001</v>
      </c>
      <c r="H25">
        <f t="shared" si="13"/>
        <v>0.16978815899315691</v>
      </c>
      <c r="I25">
        <f t="shared" si="5"/>
        <v>-6.6019567469005433E-2</v>
      </c>
      <c r="J25">
        <f t="shared" si="9"/>
        <v>-0.67210107006144781</v>
      </c>
      <c r="M25" t="e">
        <f t="shared" si="14"/>
        <v>#DIV/0!</v>
      </c>
      <c r="N25" t="e">
        <f t="shared" si="6"/>
        <v>#DIV/0!</v>
      </c>
      <c r="O25" t="e">
        <f t="shared" si="10"/>
        <v>#DIV/0!</v>
      </c>
      <c r="Q25">
        <v>45.744098999999999</v>
      </c>
      <c r="R25">
        <f t="shared" si="15"/>
        <v>3.0424105425663761E-4</v>
      </c>
      <c r="S25">
        <f t="shared" si="7"/>
        <v>1.3137653917834151E-3</v>
      </c>
      <c r="T25">
        <f t="shared" si="11"/>
        <v>1.5856602503993233E-2</v>
      </c>
    </row>
    <row r="26" spans="1:20" x14ac:dyDescent="0.25">
      <c r="A26" s="1">
        <v>39815</v>
      </c>
      <c r="B26">
        <v>73.912193000000002</v>
      </c>
      <c r="C26">
        <f t="shared" si="12"/>
        <v>-2.2047098212272243E-3</v>
      </c>
      <c r="D26">
        <f t="shared" si="4"/>
        <v>-1.2901112456136972E-3</v>
      </c>
      <c r="E26">
        <f t="shared" si="8"/>
        <v>-2.3449349375752826E-2</v>
      </c>
      <c r="G26">
        <v>18.678733999999999</v>
      </c>
      <c r="H26">
        <f t="shared" si="13"/>
        <v>-1.5745607164087239E-2</v>
      </c>
      <c r="I26">
        <f t="shared" si="5"/>
        <v>-1.9445637657103814E-2</v>
      </c>
      <c r="J26">
        <f t="shared" si="9"/>
        <v>-0.24127686485400512</v>
      </c>
      <c r="M26" t="e">
        <f t="shared" si="14"/>
        <v>#DIV/0!</v>
      </c>
      <c r="N26" t="e">
        <f t="shared" si="6"/>
        <v>#DIV/0!</v>
      </c>
      <c r="O26" t="e">
        <f t="shared" si="10"/>
        <v>#DIV/0!</v>
      </c>
      <c r="Q26">
        <v>45.834010999999997</v>
      </c>
      <c r="R26">
        <f t="shared" si="15"/>
        <v>1.9655431403293733E-3</v>
      </c>
      <c r="S26">
        <f t="shared" si="7"/>
        <v>1.14997773620872E-3</v>
      </c>
      <c r="T26">
        <f t="shared" si="11"/>
        <v>1.386780320820491E-2</v>
      </c>
    </row>
    <row r="27" spans="1:20" x14ac:dyDescent="0.25">
      <c r="A27" s="1">
        <v>39846</v>
      </c>
      <c r="B27">
        <v>72.082588000000001</v>
      </c>
      <c r="C27">
        <f t="shared" si="12"/>
        <v>-2.4753764240224907E-2</v>
      </c>
      <c r="D27">
        <f t="shared" si="4"/>
        <v>-3.3856011717584935E-3</v>
      </c>
      <c r="E27">
        <f t="shared" si="8"/>
        <v>-4.7995948898024943E-2</v>
      </c>
      <c r="G27">
        <v>16.774360999999999</v>
      </c>
      <c r="H27">
        <f t="shared" si="13"/>
        <v>-0.10195407247621813</v>
      </c>
      <c r="I27">
        <f t="shared" si="5"/>
        <v>-2.5074799510474255E-2</v>
      </c>
      <c r="J27">
        <f t="shared" si="9"/>
        <v>-0.29435466433559965</v>
      </c>
      <c r="L27">
        <v>21.474632</v>
      </c>
      <c r="M27" t="e">
        <f t="shared" si="14"/>
        <v>#DIV/0!</v>
      </c>
      <c r="N27" t="e">
        <f t="shared" si="6"/>
        <v>#DIV/0!</v>
      </c>
      <c r="O27" t="e">
        <f t="shared" si="10"/>
        <v>#DIV/0!</v>
      </c>
      <c r="Q27">
        <v>45.832008000000002</v>
      </c>
      <c r="R27">
        <f t="shared" si="15"/>
        <v>-4.3701172040000458E-5</v>
      </c>
      <c r="S27">
        <f t="shared" si="7"/>
        <v>1.0100354430700176E-3</v>
      </c>
      <c r="T27">
        <f t="shared" si="11"/>
        <v>1.2167987613532549E-2</v>
      </c>
    </row>
    <row r="28" spans="1:20" x14ac:dyDescent="0.25">
      <c r="A28" s="1">
        <v>39874</v>
      </c>
      <c r="B28">
        <v>71.470528000000002</v>
      </c>
      <c r="C28">
        <f t="shared" si="12"/>
        <v>-8.4910935772727347E-3</v>
      </c>
      <c r="D28">
        <f t="shared" si="4"/>
        <v>-2.8607096119991258E-3</v>
      </c>
      <c r="E28">
        <f t="shared" si="8"/>
        <v>-4.1909545561496064E-2</v>
      </c>
      <c r="G28">
        <v>17.698354999999999</v>
      </c>
      <c r="H28">
        <f t="shared" si="13"/>
        <v>5.5083707808601501E-2</v>
      </c>
      <c r="I28">
        <f t="shared" si="5"/>
        <v>-2.087176189633827E-2</v>
      </c>
      <c r="J28">
        <f t="shared" si="9"/>
        <v>-0.25892904959536067</v>
      </c>
      <c r="L28">
        <v>21.789197999999999</v>
      </c>
      <c r="M28">
        <f t="shared" si="14"/>
        <v>1.4648260328745E-2</v>
      </c>
      <c r="N28" t="e">
        <f t="shared" si="6"/>
        <v>#DIV/0!</v>
      </c>
      <c r="O28" t="e">
        <f t="shared" si="10"/>
        <v>#DIV/0!</v>
      </c>
      <c r="Q28">
        <v>45.829009999999997</v>
      </c>
      <c r="R28">
        <f t="shared" si="15"/>
        <v>-6.54128005913579E-5</v>
      </c>
      <c r="S28">
        <f t="shared" si="7"/>
        <v>8.100842322282068E-4</v>
      </c>
      <c r="T28">
        <f t="shared" si="11"/>
        <v>9.7450322192296213E-3</v>
      </c>
    </row>
    <row r="29" spans="1:20" x14ac:dyDescent="0.25">
      <c r="A29" s="1">
        <v>39904</v>
      </c>
      <c r="B29">
        <v>73.729232999999994</v>
      </c>
      <c r="C29">
        <f t="shared" si="12"/>
        <v>3.1603306470605608E-2</v>
      </c>
      <c r="D29">
        <f t="shared" si="4"/>
        <v>-1.1483941342223063E-3</v>
      </c>
      <c r="E29">
        <f t="shared" si="8"/>
        <v>-2.2438174338887618E-2</v>
      </c>
      <c r="G29">
        <v>20.215001999999998</v>
      </c>
      <c r="H29">
        <f t="shared" si="13"/>
        <v>0.14219666178014845</v>
      </c>
      <c r="I29">
        <f t="shared" si="5"/>
        <v>-1.2125434014634395E-2</v>
      </c>
      <c r="J29">
        <f t="shared" si="9"/>
        <v>-0.18394183385025087</v>
      </c>
      <c r="L29">
        <v>21.822201</v>
      </c>
      <c r="M29">
        <f t="shared" si="14"/>
        <v>1.5146495983928698E-3</v>
      </c>
      <c r="N29" t="e">
        <f t="shared" si="6"/>
        <v>#DIV/0!</v>
      </c>
      <c r="O29" t="e">
        <f t="shared" si="10"/>
        <v>#DIV/0!</v>
      </c>
      <c r="Q29">
        <v>45.856997999999997</v>
      </c>
      <c r="R29">
        <f t="shared" si="15"/>
        <v>6.107048788528413E-4</v>
      </c>
      <c r="S29">
        <f t="shared" si="7"/>
        <v>9.1546728739021665E-4</v>
      </c>
      <c r="T29">
        <f t="shared" si="11"/>
        <v>1.1022787930349054E-2</v>
      </c>
    </row>
    <row r="30" spans="1:20" x14ac:dyDescent="0.25">
      <c r="A30" s="1">
        <v>39934</v>
      </c>
      <c r="B30">
        <v>75.963310000000007</v>
      </c>
      <c r="C30">
        <f t="shared" si="12"/>
        <v>3.0301101870950031E-2</v>
      </c>
      <c r="D30">
        <f t="shared" si="4"/>
        <v>2.2235654482874734E-3</v>
      </c>
      <c r="E30">
        <f t="shared" si="8"/>
        <v>1.7523520499405976E-2</v>
      </c>
      <c r="G30">
        <v>21.638176000000001</v>
      </c>
      <c r="H30">
        <f t="shared" si="13"/>
        <v>7.040187282692334E-2</v>
      </c>
      <c r="I30">
        <f t="shared" si="5"/>
        <v>-6.5813407553782692E-3</v>
      </c>
      <c r="J30">
        <f t="shared" si="9"/>
        <v>-0.12985964989179621</v>
      </c>
      <c r="L30">
        <v>21.809799000000002</v>
      </c>
      <c r="M30">
        <f t="shared" si="14"/>
        <v>-5.683203082951227E-4</v>
      </c>
      <c r="N30" t="e">
        <f t="shared" si="6"/>
        <v>#DIV/0!</v>
      </c>
      <c r="O30" t="e">
        <f t="shared" si="10"/>
        <v>#DIV/0!</v>
      </c>
      <c r="Q30">
        <v>45.861995999999998</v>
      </c>
      <c r="R30">
        <f t="shared" si="15"/>
        <v>1.089909984950399E-4</v>
      </c>
      <c r="S30">
        <f t="shared" si="7"/>
        <v>8.4448327953457836E-4</v>
      </c>
      <c r="T30">
        <f t="shared" si="11"/>
        <v>1.0162417179537808E-2</v>
      </c>
    </row>
    <row r="31" spans="1:20" x14ac:dyDescent="0.25">
      <c r="A31" s="1">
        <v>39965</v>
      </c>
      <c r="B31">
        <v>77.894157000000007</v>
      </c>
      <c r="C31">
        <f t="shared" si="12"/>
        <v>2.5418152526528903E-2</v>
      </c>
      <c r="D31">
        <f t="shared" si="4"/>
        <v>4.7495033587743778E-3</v>
      </c>
      <c r="E31">
        <f t="shared" si="8"/>
        <v>4.8517592490328054E-2</v>
      </c>
      <c r="G31">
        <v>22.013514000000001</v>
      </c>
      <c r="H31">
        <f t="shared" si="13"/>
        <v>1.7346101630747457E-2</v>
      </c>
      <c r="I31">
        <f t="shared" si="5"/>
        <v>-2.2563290693277025E-3</v>
      </c>
      <c r="J31">
        <f t="shared" si="9"/>
        <v>-8.3082918724714849E-2</v>
      </c>
      <c r="L31">
        <v>21.706240000000001</v>
      </c>
      <c r="M31">
        <f t="shared" si="14"/>
        <v>-4.748278514625448E-3</v>
      </c>
      <c r="N31" t="e">
        <f t="shared" si="6"/>
        <v>#DIV/0!</v>
      </c>
      <c r="O31" t="e">
        <f t="shared" si="10"/>
        <v>#DIV/0!</v>
      </c>
      <c r="Q31">
        <v>45.855998999999997</v>
      </c>
      <c r="R31">
        <f t="shared" si="15"/>
        <v>-1.3076186217453323E-4</v>
      </c>
      <c r="S31">
        <f t="shared" si="7"/>
        <v>6.388644301265437E-4</v>
      </c>
      <c r="T31">
        <f t="shared" si="11"/>
        <v>7.6757265336433456E-3</v>
      </c>
    </row>
    <row r="32" spans="1:20" x14ac:dyDescent="0.25">
      <c r="A32" s="1">
        <v>39995</v>
      </c>
      <c r="B32">
        <v>80.102447999999995</v>
      </c>
      <c r="C32">
        <f t="shared" si="12"/>
        <v>2.8349892791059927E-2</v>
      </c>
      <c r="D32">
        <f t="shared" ref="D32" si="16">AVERAGE(C21:C32)</f>
        <v>7.2837474898377608E-3</v>
      </c>
      <c r="E32">
        <f>+(B32/B20)-1</f>
        <v>8.0469841912669482E-2</v>
      </c>
      <c r="G32">
        <v>23.463197999999998</v>
      </c>
      <c r="H32">
        <f t="shared" si="13"/>
        <v>6.5854274787750633E-2</v>
      </c>
      <c r="I32">
        <f t="shared" si="5"/>
        <v>4.1605055202539138E-3</v>
      </c>
      <c r="J32">
        <f t="shared" si="9"/>
        <v>-1.168250251352676E-2</v>
      </c>
      <c r="L32">
        <v>22.065975000000002</v>
      </c>
      <c r="M32">
        <f t="shared" si="14"/>
        <v>1.6572884110744202E-2</v>
      </c>
      <c r="N32" t="e">
        <f t="shared" ref="N32:N49" si="17">AVERAGE(M21:M32)</f>
        <v>#DIV/0!</v>
      </c>
      <c r="O32" t="e">
        <f t="shared" si="10"/>
        <v>#DIV/0!</v>
      </c>
      <c r="Q32">
        <v>45.827007000000002</v>
      </c>
      <c r="R32">
        <f t="shared" si="15"/>
        <v>-6.3224006961437595E-4</v>
      </c>
      <c r="S32">
        <f t="shared" ref="S32:S49" si="18">AVERAGE(R21:R32)</f>
        <v>4.298527984618235E-4</v>
      </c>
      <c r="T32">
        <f t="shared" si="11"/>
        <v>5.1530674151478717E-3</v>
      </c>
    </row>
    <row r="33" spans="1:23" x14ac:dyDescent="0.25">
      <c r="A33" s="1">
        <v>40028</v>
      </c>
      <c r="B33">
        <v>81.292191000000003</v>
      </c>
      <c r="C33">
        <f t="shared" si="12"/>
        <v>1.4852767046520388E-2</v>
      </c>
      <c r="D33">
        <f>AVERAGE(C22:C33)</f>
        <v>8.7602296607611208E-3</v>
      </c>
      <c r="E33">
        <f t="shared" ref="E33:E96" si="19">+(B33/B21)-1</f>
        <v>9.9668379581603794E-2</v>
      </c>
      <c r="G33">
        <v>23.442081000000002</v>
      </c>
      <c r="H33">
        <f t="shared" si="13"/>
        <v>-9.0000519110811084E-4</v>
      </c>
      <c r="I33">
        <f t="shared" si="5"/>
        <v>4.2686832595882724E-3</v>
      </c>
      <c r="J33">
        <f t="shared" ref="J33:J96" si="20">+(G33/G21)-1</f>
        <v>-1.0396708729797366E-2</v>
      </c>
      <c r="L33">
        <v>22.070971</v>
      </c>
      <c r="M33">
        <f t="shared" si="14"/>
        <v>2.2641193058525744E-4</v>
      </c>
      <c r="N33" t="e">
        <f t="shared" si="17"/>
        <v>#DIV/0!</v>
      </c>
      <c r="O33" t="e">
        <f t="shared" ref="O33:O49" si="21">+(L33/L21)-1</f>
        <v>#DIV/0!</v>
      </c>
      <c r="Q33">
        <v>45.858997000000002</v>
      </c>
      <c r="R33">
        <f t="shared" si="15"/>
        <v>6.9805998894922894E-4</v>
      </c>
      <c r="S33">
        <f t="shared" si="18"/>
        <v>4.2261652234073149E-4</v>
      </c>
      <c r="T33">
        <f t="shared" ref="T33:T49" si="22">+(Q33/Q21)-1</f>
        <v>5.0658530875866692E-3</v>
      </c>
    </row>
    <row r="34" spans="1:23" x14ac:dyDescent="0.25">
      <c r="A34" s="1">
        <v>40057</v>
      </c>
      <c r="B34">
        <v>82.645576000000005</v>
      </c>
      <c r="C34">
        <f t="shared" si="12"/>
        <v>1.6648401074587982E-2</v>
      </c>
      <c r="D34">
        <f t="shared" ref="D34:D97" si="23">AVERAGE(C23:C34)</f>
        <v>1.4586182208778506E-2</v>
      </c>
      <c r="E34">
        <f t="shared" si="19"/>
        <v>0.18087297174567696</v>
      </c>
      <c r="G34">
        <v>24.892015000000001</v>
      </c>
      <c r="H34">
        <f t="shared" si="13"/>
        <v>6.1851761368796554E-2</v>
      </c>
      <c r="I34">
        <f t="shared" si="5"/>
        <v>1.5770857173940778E-2</v>
      </c>
      <c r="J34">
        <f t="shared" si="20"/>
        <v>0.13745701923471931</v>
      </c>
      <c r="L34">
        <v>22.270319000000001</v>
      </c>
      <c r="M34">
        <f t="shared" si="14"/>
        <v>9.0321354688021049E-3</v>
      </c>
      <c r="N34" t="e">
        <f t="shared" si="17"/>
        <v>#DIV/0!</v>
      </c>
      <c r="O34" t="e">
        <f t="shared" si="21"/>
        <v>#DIV/0!</v>
      </c>
      <c r="Q34">
        <v>45.870995000000001</v>
      </c>
      <c r="R34">
        <f t="shared" si="15"/>
        <v>2.6162805087071028E-4</v>
      </c>
      <c r="S34">
        <f t="shared" si="18"/>
        <v>2.0814298316518265E-5</v>
      </c>
      <c r="T34">
        <f t="shared" si="22"/>
        <v>2.4430987921419955E-4</v>
      </c>
    </row>
    <row r="35" spans="1:23" x14ac:dyDescent="0.25">
      <c r="A35" s="1">
        <v>40087</v>
      </c>
      <c r="B35">
        <v>82.337447999999995</v>
      </c>
      <c r="C35">
        <f t="shared" si="12"/>
        <v>-3.7283060378211497E-3</v>
      </c>
      <c r="D35">
        <f t="shared" si="23"/>
        <v>1.9760946946789242E-2</v>
      </c>
      <c r="E35">
        <f t="shared" si="19"/>
        <v>0.25936888062389896</v>
      </c>
      <c r="G35">
        <v>24.817543000000001</v>
      </c>
      <c r="H35">
        <f t="shared" si="13"/>
        <v>-2.9918027929840552E-3</v>
      </c>
      <c r="I35">
        <f t="shared" si="5"/>
        <v>3.1426812930543412E-2</v>
      </c>
      <c r="J35">
        <f t="shared" si="20"/>
        <v>0.40156037011408041</v>
      </c>
      <c r="L35">
        <v>22.364794</v>
      </c>
      <c r="M35">
        <f t="shared" si="14"/>
        <v>4.2421933875307349E-3</v>
      </c>
      <c r="N35" t="e">
        <f t="shared" si="17"/>
        <v>#DIV/0!</v>
      </c>
      <c r="O35" t="e">
        <f t="shared" si="21"/>
        <v>#DIV/0!</v>
      </c>
      <c r="Q35">
        <v>45.872996999999998</v>
      </c>
      <c r="R35">
        <f t="shared" si="15"/>
        <v>4.364413721558158E-5</v>
      </c>
      <c r="S35">
        <f t="shared" si="18"/>
        <v>2.1825761529377838E-4</v>
      </c>
      <c r="T35">
        <f t="shared" si="22"/>
        <v>2.6197329949142478E-3</v>
      </c>
    </row>
    <row r="36" spans="1:23" x14ac:dyDescent="0.25">
      <c r="A36" s="1">
        <v>40119</v>
      </c>
      <c r="B36">
        <v>83.694457999999997</v>
      </c>
      <c r="C36">
        <f t="shared" si="12"/>
        <v>1.6481079180399316E-2</v>
      </c>
      <c r="D36">
        <f t="shared" si="23"/>
        <v>1.7206389755720568E-2</v>
      </c>
      <c r="E36">
        <f t="shared" si="19"/>
        <v>0.22250111310473297</v>
      </c>
      <c r="G36">
        <v>25.165934</v>
      </c>
      <c r="H36">
        <f t="shared" si="13"/>
        <v>1.4038093940242247E-2</v>
      </c>
      <c r="I36">
        <f t="shared" si="5"/>
        <v>3.9580762125997461E-2</v>
      </c>
      <c r="J36">
        <f t="shared" si="20"/>
        <v>0.55124429955058418</v>
      </c>
      <c r="L36">
        <v>22.819164000000001</v>
      </c>
      <c r="M36">
        <f t="shared" si="14"/>
        <v>2.0316306065685241E-2</v>
      </c>
      <c r="N36" t="e">
        <f t="shared" si="17"/>
        <v>#DIV/0!</v>
      </c>
      <c r="O36" t="e">
        <f t="shared" si="21"/>
        <v>#DIV/0!</v>
      </c>
      <c r="Q36">
        <v>45.853996000000002</v>
      </c>
      <c r="R36">
        <f t="shared" si="15"/>
        <v>-4.142088209322381E-4</v>
      </c>
      <c r="S36">
        <f t="shared" si="18"/>
        <v>2.2554062696807561E-4</v>
      </c>
      <c r="T36">
        <f t="shared" si="22"/>
        <v>2.7074020647981367E-3</v>
      </c>
    </row>
    <row r="37" spans="1:23" x14ac:dyDescent="0.25">
      <c r="A37" s="1">
        <v>40148</v>
      </c>
      <c r="B37">
        <v>82.278075999999999</v>
      </c>
      <c r="C37">
        <f t="shared" si="12"/>
        <v>-1.6923247176055534E-2</v>
      </c>
      <c r="D37">
        <f t="shared" si="23"/>
        <v>8.9627983423375499E-3</v>
      </c>
      <c r="E37">
        <f t="shared" si="19"/>
        <v>0.11073252443979187</v>
      </c>
      <c r="G37">
        <v>26.088224</v>
      </c>
      <c r="H37">
        <f t="shared" si="13"/>
        <v>3.6648351696384474E-2</v>
      </c>
      <c r="I37">
        <f t="shared" si="5"/>
        <v>2.8485778184599759E-2</v>
      </c>
      <c r="J37">
        <f t="shared" si="20"/>
        <v>0.37468894162138011</v>
      </c>
      <c r="L37">
        <v>22.390592999999999</v>
      </c>
      <c r="M37">
        <f t="shared" si="14"/>
        <v>-1.8781187601789484E-2</v>
      </c>
      <c r="N37" t="e">
        <f t="shared" si="17"/>
        <v>#DIV/0!</v>
      </c>
      <c r="O37" t="e">
        <f t="shared" si="21"/>
        <v>#DIV/0!</v>
      </c>
      <c r="Q37">
        <v>45.867995999999998</v>
      </c>
      <c r="R37">
        <f t="shared" si="15"/>
        <v>3.053169019335833E-4</v>
      </c>
      <c r="S37">
        <f t="shared" si="18"/>
        <v>2.2563028094115442E-4</v>
      </c>
      <c r="T37">
        <f t="shared" si="22"/>
        <v>2.7084804971237997E-3</v>
      </c>
    </row>
    <row r="38" spans="1:23" x14ac:dyDescent="0.25">
      <c r="A38" s="1">
        <v>40182</v>
      </c>
      <c r="B38">
        <v>83.988631999999996</v>
      </c>
      <c r="C38">
        <f t="shared" si="12"/>
        <v>2.0789936799202602E-2</v>
      </c>
      <c r="D38">
        <f t="shared" si="23"/>
        <v>1.0879018894040035E-2</v>
      </c>
      <c r="E38">
        <f t="shared" si="19"/>
        <v>0.13632986102847733</v>
      </c>
      <c r="G38">
        <v>26.135279000000001</v>
      </c>
      <c r="H38">
        <f t="shared" si="13"/>
        <v>1.803687364843265E-3</v>
      </c>
      <c r="I38">
        <f t="shared" si="5"/>
        <v>2.9948219395343968E-2</v>
      </c>
      <c r="J38">
        <f t="shared" si="20"/>
        <v>0.39919969950854295</v>
      </c>
      <c r="L38">
        <v>22.748432000000001</v>
      </c>
      <c r="M38">
        <f t="shared" si="14"/>
        <v>1.5981666943791994E-2</v>
      </c>
      <c r="N38" t="e">
        <f t="shared" si="17"/>
        <v>#DIV/0!</v>
      </c>
      <c r="O38" t="e">
        <f t="shared" si="21"/>
        <v>#DIV/0!</v>
      </c>
      <c r="Q38">
        <v>45.867995999999998</v>
      </c>
      <c r="R38">
        <f t="shared" si="15"/>
        <v>0</v>
      </c>
      <c r="S38">
        <f t="shared" si="18"/>
        <v>6.1835019247039977E-5</v>
      </c>
      <c r="T38">
        <f t="shared" si="22"/>
        <v>7.4147994597284494E-4</v>
      </c>
    </row>
    <row r="39" spans="1:23" x14ac:dyDescent="0.25">
      <c r="A39" s="1">
        <v>40210</v>
      </c>
      <c r="B39">
        <v>84.181740000000005</v>
      </c>
      <c r="C39">
        <f t="shared" si="12"/>
        <v>2.2992159224597408E-3</v>
      </c>
      <c r="D39">
        <f t="shared" si="23"/>
        <v>1.3133433907597089E-2</v>
      </c>
      <c r="E39">
        <f t="shared" si="19"/>
        <v>0.16785124307689947</v>
      </c>
      <c r="G39">
        <v>26.308907000000001</v>
      </c>
      <c r="H39" s="3">
        <f t="shared" si="13"/>
        <v>6.6434339576020296E-3</v>
      </c>
      <c r="I39">
        <f t="shared" si="5"/>
        <v>3.8998011598162317E-2</v>
      </c>
      <c r="J39">
        <f>+(G39/G27)-1</f>
        <v>0.56839995276124089</v>
      </c>
      <c r="L39">
        <v>22.739896999999999</v>
      </c>
      <c r="M39">
        <f t="shared" si="14"/>
        <v>-3.7519069446201314E-4</v>
      </c>
      <c r="N39">
        <f t="shared" si="17"/>
        <v>4.8384608929254447E-3</v>
      </c>
      <c r="O39">
        <f t="shared" si="21"/>
        <v>5.8919053886464789E-2</v>
      </c>
      <c r="Q39">
        <v>45.857998000000002</v>
      </c>
      <c r="R39">
        <f t="shared" si="15"/>
        <v>-2.179733337378531E-4</v>
      </c>
      <c r="S39">
        <f t="shared" si="18"/>
        <v>4.7312339105552249E-5</v>
      </c>
      <c r="T39">
        <f t="shared" si="22"/>
        <v>5.6707094308405814E-4</v>
      </c>
      <c r="V39" t="s">
        <v>14</v>
      </c>
    </row>
    <row r="40" spans="1:23" x14ac:dyDescent="0.25">
      <c r="A40" s="1">
        <v>40238</v>
      </c>
      <c r="B40">
        <v>84.384704999999997</v>
      </c>
      <c r="C40" s="3">
        <f t="shared" si="12"/>
        <v>2.4110335566833729E-3</v>
      </c>
      <c r="D40">
        <f t="shared" si="23"/>
        <v>1.4041944502093432E-2</v>
      </c>
      <c r="E40">
        <f t="shared" si="19"/>
        <v>0.18069234076457352</v>
      </c>
      <c r="G40">
        <v>27.219414</v>
      </c>
      <c r="H40">
        <f t="shared" si="13"/>
        <v>3.4608317251644038E-2</v>
      </c>
      <c r="I40">
        <f t="shared" si="5"/>
        <v>3.7291729051749191E-2</v>
      </c>
      <c r="J40">
        <f t="shared" si="20"/>
        <v>0.53796293497333525</v>
      </c>
      <c r="L40">
        <v>22.87501</v>
      </c>
      <c r="M40">
        <f t="shared" si="14"/>
        <v>5.9416715915643348E-3</v>
      </c>
      <c r="N40">
        <f t="shared" si="17"/>
        <v>4.1129118314937223E-3</v>
      </c>
      <c r="O40">
        <f t="shared" si="21"/>
        <v>4.9832582181317475E-2</v>
      </c>
      <c r="Q40">
        <v>45.857998000000002</v>
      </c>
      <c r="R40">
        <f t="shared" si="15"/>
        <v>0</v>
      </c>
      <c r="S40">
        <f t="shared" si="18"/>
        <v>5.2763405821498743E-5</v>
      </c>
      <c r="T40">
        <f t="shared" si="22"/>
        <v>6.3252511891498386E-4</v>
      </c>
      <c r="V40" t="s">
        <v>14</v>
      </c>
      <c r="W40">
        <f t="shared" ref="W40:W58" si="24">+H40+1</f>
        <v>1.034608317251644</v>
      </c>
    </row>
    <row r="41" spans="1:23" x14ac:dyDescent="0.25">
      <c r="A41" s="1">
        <v>40269</v>
      </c>
      <c r="B41">
        <v>85.868308999999996</v>
      </c>
      <c r="C41">
        <f t="shared" si="12"/>
        <v>1.7581432559371946E-2</v>
      </c>
      <c r="D41">
        <f t="shared" si="23"/>
        <v>1.2873455009490628E-2</v>
      </c>
      <c r="E41">
        <f t="shared" si="19"/>
        <v>0.16464400219652364</v>
      </c>
      <c r="G41">
        <v>27.727053000000002</v>
      </c>
      <c r="H41">
        <f t="shared" si="13"/>
        <v>1.8649887172442536E-2</v>
      </c>
      <c r="I41">
        <f t="shared" si="5"/>
        <v>2.6996164501107034E-2</v>
      </c>
      <c r="J41">
        <f t="shared" si="20"/>
        <v>0.3716077297444742</v>
      </c>
      <c r="L41">
        <v>23.003617999999999</v>
      </c>
      <c r="M41">
        <f t="shared" si="14"/>
        <v>5.6222051924785799E-3</v>
      </c>
      <c r="N41">
        <f t="shared" si="17"/>
        <v>4.4552081310008651E-3</v>
      </c>
      <c r="O41">
        <f t="shared" si="21"/>
        <v>5.4138306213933118E-2</v>
      </c>
      <c r="Q41">
        <v>45.838000999999998</v>
      </c>
      <c r="R41">
        <f t="shared" si="15"/>
        <v>-4.3606351938874077E-4</v>
      </c>
      <c r="S41">
        <f t="shared" si="18"/>
        <v>-3.4467294031966432E-5</v>
      </c>
      <c r="T41">
        <f t="shared" si="22"/>
        <v>-4.1426610612405046E-4</v>
      </c>
      <c r="V41" t="s">
        <v>14</v>
      </c>
      <c r="W41">
        <f t="shared" si="24"/>
        <v>1.0186498871724425</v>
      </c>
    </row>
    <row r="42" spans="1:23" x14ac:dyDescent="0.25">
      <c r="A42" s="1">
        <v>40301</v>
      </c>
      <c r="B42">
        <v>85.768508999999995</v>
      </c>
      <c r="C42">
        <f t="shared" si="12"/>
        <v>-1.1622448510079098E-3</v>
      </c>
      <c r="D42">
        <f t="shared" si="23"/>
        <v>1.0251509449327465E-2</v>
      </c>
      <c r="E42">
        <f t="shared" si="19"/>
        <v>0.12907809046235585</v>
      </c>
      <c r="G42">
        <v>26.283246999999999</v>
      </c>
      <c r="H42">
        <f t="shared" si="13"/>
        <v>-5.207210445336552E-2</v>
      </c>
      <c r="I42">
        <f t="shared" si="5"/>
        <v>1.6789999727749628E-2</v>
      </c>
      <c r="J42">
        <f t="shared" si="20"/>
        <v>0.21467017367822483</v>
      </c>
      <c r="L42">
        <v>23.249434000000001</v>
      </c>
      <c r="M42">
        <f t="shared" si="14"/>
        <v>1.0685971224178692E-2</v>
      </c>
      <c r="N42">
        <f t="shared" si="17"/>
        <v>5.3930657587070163E-3</v>
      </c>
      <c r="O42">
        <f t="shared" si="21"/>
        <v>6.6008632174922699E-2</v>
      </c>
      <c r="Q42">
        <v>45.857998000000002</v>
      </c>
      <c r="R42">
        <f t="shared" si="15"/>
        <v>4.3625375373590458E-4</v>
      </c>
      <c r="S42">
        <f t="shared" si="18"/>
        <v>-7.1953977618943732E-6</v>
      </c>
      <c r="T42">
        <f t="shared" si="22"/>
        <v>-8.7174574782911129E-5</v>
      </c>
      <c r="V42" t="s">
        <v>14</v>
      </c>
      <c r="W42">
        <f t="shared" si="24"/>
        <v>0.94792789554663448</v>
      </c>
    </row>
    <row r="43" spans="1:23" x14ac:dyDescent="0.25">
      <c r="A43" s="1">
        <v>40330</v>
      </c>
      <c r="B43">
        <v>87.099120999999997</v>
      </c>
      <c r="C43">
        <f t="shared" si="12"/>
        <v>1.551399243748075E-2</v>
      </c>
      <c r="D43">
        <f t="shared" si="23"/>
        <v>9.4261627752401187E-3</v>
      </c>
      <c r="E43">
        <f t="shared" si="19"/>
        <v>0.11817271480324232</v>
      </c>
      <c r="G43">
        <v>26.521612000000001</v>
      </c>
      <c r="H43">
        <f t="shared" si="13"/>
        <v>9.0690849574255328E-3</v>
      </c>
      <c r="I43">
        <f t="shared" si="5"/>
        <v>1.6100248338306134E-2</v>
      </c>
      <c r="J43">
        <f t="shared" si="20"/>
        <v>0.20478774992488713</v>
      </c>
      <c r="L43">
        <v>23.590502000000001</v>
      </c>
      <c r="M43">
        <f t="shared" si="14"/>
        <v>1.4669948524338228E-2</v>
      </c>
      <c r="N43">
        <f t="shared" si="17"/>
        <v>7.0112513452873226E-3</v>
      </c>
      <c r="O43">
        <f t="shared" si="21"/>
        <v>8.6807388105908601E-2</v>
      </c>
      <c r="Q43">
        <v>45.867995999999998</v>
      </c>
      <c r="R43">
        <f t="shared" si="15"/>
        <v>2.1802085647082414E-4</v>
      </c>
      <c r="S43">
        <f t="shared" si="18"/>
        <v>2.1869828791885409E-5</v>
      </c>
      <c r="T43">
        <f t="shared" si="22"/>
        <v>2.6162334834323175E-4</v>
      </c>
      <c r="V43" t="s">
        <v>14</v>
      </c>
      <c r="W43">
        <f t="shared" si="24"/>
        <v>1.0090690849574255</v>
      </c>
    </row>
    <row r="44" spans="1:23" x14ac:dyDescent="0.25">
      <c r="A44" s="1">
        <v>40360</v>
      </c>
      <c r="B44">
        <v>88.875625999999997</v>
      </c>
      <c r="C44">
        <f t="shared" si="12"/>
        <v>2.0396359683124698E-2</v>
      </c>
      <c r="D44">
        <f t="shared" si="23"/>
        <v>8.7633683495788508E-3</v>
      </c>
      <c r="E44">
        <f t="shared" si="19"/>
        <v>0.10952446796632231</v>
      </c>
      <c r="G44">
        <v>27.870598000000001</v>
      </c>
      <c r="H44">
        <f t="shared" si="13"/>
        <v>5.0863650369366686E-2</v>
      </c>
      <c r="I44">
        <f t="shared" si="5"/>
        <v>1.485102963677414E-2</v>
      </c>
      <c r="J44">
        <f t="shared" si="20"/>
        <v>0.18784310646826596</v>
      </c>
      <c r="L44">
        <v>23.796719</v>
      </c>
      <c r="M44">
        <f t="shared" si="14"/>
        <v>8.7415265686163757E-3</v>
      </c>
      <c r="N44">
        <f t="shared" si="17"/>
        <v>6.3586382167766702E-3</v>
      </c>
      <c r="O44">
        <f t="shared" si="21"/>
        <v>7.8434966050672905E-2</v>
      </c>
      <c r="Q44">
        <v>45.847999999999999</v>
      </c>
      <c r="R44">
        <f t="shared" si="15"/>
        <v>-4.3594666747592825E-4</v>
      </c>
      <c r="S44">
        <f t="shared" si="18"/>
        <v>3.8227612303422719E-5</v>
      </c>
      <c r="T44">
        <f t="shared" si="22"/>
        <v>4.5809232097560049E-4</v>
      </c>
      <c r="V44" t="s">
        <v>14</v>
      </c>
      <c r="W44">
        <f t="shared" si="24"/>
        <v>1.0508636503693667</v>
      </c>
    </row>
    <row r="45" spans="1:23" x14ac:dyDescent="0.25">
      <c r="A45" s="1">
        <v>40392</v>
      </c>
      <c r="B45">
        <v>90.767357000000004</v>
      </c>
      <c r="C45">
        <f t="shared" si="12"/>
        <v>2.1285149653966995E-2</v>
      </c>
      <c r="D45">
        <f t="shared" si="23"/>
        <v>9.2994002335327342E-3</v>
      </c>
      <c r="E45">
        <f t="shared" si="19"/>
        <v>0.11655690274112551</v>
      </c>
      <c r="G45">
        <v>27.752291</v>
      </c>
      <c r="H45">
        <f t="shared" si="13"/>
        <v>-4.2448676558716203E-3</v>
      </c>
      <c r="I45">
        <f t="shared" si="5"/>
        <v>1.4572291098043847E-2</v>
      </c>
      <c r="J45">
        <f t="shared" si="20"/>
        <v>0.18386635555094277</v>
      </c>
      <c r="L45">
        <v>23.858114</v>
      </c>
      <c r="M45">
        <f t="shared" si="14"/>
        <v>2.5799775170687322E-3</v>
      </c>
      <c r="N45">
        <f t="shared" si="17"/>
        <v>6.5547686823169598E-3</v>
      </c>
      <c r="O45">
        <f t="shared" si="21"/>
        <v>8.097255893272659E-2</v>
      </c>
      <c r="Q45">
        <v>45.847999999999999</v>
      </c>
      <c r="R45">
        <f t="shared" si="15"/>
        <v>0</v>
      </c>
      <c r="S45">
        <f t="shared" si="18"/>
        <v>-1.9944053442346361E-5</v>
      </c>
      <c r="T45">
        <f t="shared" si="22"/>
        <v>-2.3980027299774775E-4</v>
      </c>
      <c r="V45" t="s">
        <v>14</v>
      </c>
      <c r="W45">
        <f t="shared" si="24"/>
        <v>0.99575513234412838</v>
      </c>
    </row>
    <row r="46" spans="1:23" x14ac:dyDescent="0.25">
      <c r="A46" s="1">
        <v>40422</v>
      </c>
      <c r="B46">
        <v>91.075462000000002</v>
      </c>
      <c r="C46">
        <f t="shared" si="12"/>
        <v>3.3944471909652663E-3</v>
      </c>
      <c r="D46">
        <f t="shared" si="23"/>
        <v>8.1949040765641745E-3</v>
      </c>
      <c r="E46">
        <f t="shared" si="19"/>
        <v>0.10200045069563068</v>
      </c>
      <c r="G46">
        <v>28.737006999999998</v>
      </c>
      <c r="H46">
        <f t="shared" si="13"/>
        <v>3.5482331891085961E-2</v>
      </c>
      <c r="I46">
        <f t="shared" si="5"/>
        <v>1.2374838641567965E-2</v>
      </c>
      <c r="J46">
        <f t="shared" si="20"/>
        <v>0.15446688425987198</v>
      </c>
      <c r="L46">
        <v>23.761095000000001</v>
      </c>
      <c r="M46">
        <f t="shared" si="14"/>
        <v>-4.0664991373584591E-3</v>
      </c>
      <c r="N46">
        <f t="shared" si="17"/>
        <v>5.4632157984702461E-3</v>
      </c>
      <c r="O46">
        <f t="shared" si="21"/>
        <v>6.6940037994067447E-2</v>
      </c>
      <c r="Q46">
        <v>45.847999999999999</v>
      </c>
      <c r="R46">
        <f t="shared" si="15"/>
        <v>0</v>
      </c>
      <c r="S46">
        <f t="shared" si="18"/>
        <v>-4.174639101490555E-5</v>
      </c>
      <c r="T46">
        <f t="shared" si="22"/>
        <v>-5.012971704668745E-4</v>
      </c>
      <c r="V46" t="s">
        <v>14</v>
      </c>
      <c r="W46">
        <f t="shared" si="24"/>
        <v>1.035482331891086</v>
      </c>
    </row>
    <row r="47" spans="1:23" x14ac:dyDescent="0.25">
      <c r="A47" s="1">
        <v>40452</v>
      </c>
      <c r="B47">
        <v>91.165267999999998</v>
      </c>
      <c r="C47">
        <f t="shared" si="12"/>
        <v>9.8606142673207664E-4</v>
      </c>
      <c r="D47">
        <f t="shared" si="23"/>
        <v>8.58776803194361E-3</v>
      </c>
      <c r="E47">
        <f t="shared" si="19"/>
        <v>0.10721512767799179</v>
      </c>
      <c r="G47">
        <v>29.573277000000001</v>
      </c>
      <c r="H47">
        <f t="shared" si="13"/>
        <v>2.910080371278756E-2</v>
      </c>
      <c r="I47">
        <f t="shared" si="5"/>
        <v>1.5049222517048932E-2</v>
      </c>
      <c r="J47">
        <f t="shared" si="20"/>
        <v>0.19162791417345382</v>
      </c>
      <c r="L47">
        <v>23.977015999999999</v>
      </c>
      <c r="M47">
        <f t="shared" si="14"/>
        <v>9.0871653852651058E-3</v>
      </c>
      <c r="N47">
        <f t="shared" si="17"/>
        <v>5.8669634649481106E-3</v>
      </c>
      <c r="O47">
        <f t="shared" si="21"/>
        <v>7.2087496088718783E-2</v>
      </c>
      <c r="Q47">
        <v>45.857998000000002</v>
      </c>
      <c r="R47">
        <f t="shared" si="15"/>
        <v>2.1806839993021576E-4</v>
      </c>
      <c r="S47">
        <f t="shared" si="18"/>
        <v>-2.7211035788686038E-5</v>
      </c>
      <c r="T47">
        <f t="shared" si="22"/>
        <v>-3.2696795458986294E-4</v>
      </c>
      <c r="V47" t="s">
        <v>14</v>
      </c>
      <c r="W47">
        <f t="shared" si="24"/>
        <v>1.0291008037127876</v>
      </c>
    </row>
    <row r="48" spans="1:23" x14ac:dyDescent="0.25">
      <c r="A48" s="1">
        <v>40483</v>
      </c>
      <c r="B48">
        <v>90.028640999999993</v>
      </c>
      <c r="C48">
        <f t="shared" si="12"/>
        <v>-1.2467763490806694E-2</v>
      </c>
      <c r="D48">
        <f t="shared" si="23"/>
        <v>6.1753644760097759E-3</v>
      </c>
      <c r="E48">
        <f t="shared" si="19"/>
        <v>7.5682227370419186E-2</v>
      </c>
      <c r="G48">
        <v>29.009406999999999</v>
      </c>
      <c r="H48">
        <f t="shared" si="13"/>
        <v>-1.9066875814946038E-2</v>
      </c>
      <c r="I48">
        <f t="shared" si="5"/>
        <v>1.2290475037449908E-2</v>
      </c>
      <c r="J48">
        <f t="shared" si="20"/>
        <v>0.15272522768278729</v>
      </c>
      <c r="L48">
        <v>24.015205000000002</v>
      </c>
      <c r="M48">
        <f t="shared" si="14"/>
        <v>1.5927336412504545E-3</v>
      </c>
      <c r="N48">
        <f t="shared" si="17"/>
        <v>4.3066657629118781E-3</v>
      </c>
      <c r="O48">
        <f t="shared" si="21"/>
        <v>5.2413883348224388E-2</v>
      </c>
      <c r="Q48">
        <v>45.857998000000002</v>
      </c>
      <c r="R48">
        <f t="shared" si="15"/>
        <v>0</v>
      </c>
      <c r="S48">
        <f t="shared" si="18"/>
        <v>7.3063659556671379E-6</v>
      </c>
      <c r="T48">
        <f t="shared" si="22"/>
        <v>8.7277017252862521E-5</v>
      </c>
      <c r="V48" t="s">
        <v>14</v>
      </c>
      <c r="W48">
        <f t="shared" si="24"/>
        <v>0.98093312418505396</v>
      </c>
    </row>
    <row r="49" spans="1:27" x14ac:dyDescent="0.25">
      <c r="A49" s="1">
        <v>40513</v>
      </c>
      <c r="B49">
        <v>89.186599999999999</v>
      </c>
      <c r="C49">
        <f t="shared" si="12"/>
        <v>-9.3530346637132888E-3</v>
      </c>
      <c r="D49">
        <f t="shared" si="23"/>
        <v>6.8062155187049627E-3</v>
      </c>
      <c r="E49">
        <f t="shared" si="19"/>
        <v>8.3965551163349916E-2</v>
      </c>
      <c r="G49">
        <v>29.802906</v>
      </c>
      <c r="H49">
        <f t="shared" si="13"/>
        <v>2.7353161683036253E-2</v>
      </c>
      <c r="I49">
        <f t="shared" si="5"/>
        <v>1.1515875869670891E-2</v>
      </c>
      <c r="J49">
        <f t="shared" si="20"/>
        <v>0.14238922511551566</v>
      </c>
      <c r="L49">
        <v>23.470044999999999</v>
      </c>
      <c r="M49">
        <f t="shared" si="14"/>
        <v>-2.2700618212503354E-2</v>
      </c>
      <c r="N49">
        <f t="shared" si="17"/>
        <v>3.9800465453523892E-3</v>
      </c>
      <c r="O49">
        <f t="shared" si="21"/>
        <v>4.8210067504688148E-2</v>
      </c>
      <c r="Q49">
        <v>45.847999999999999</v>
      </c>
      <c r="R49">
        <f t="shared" si="15"/>
        <v>-2.1802085647093516E-4</v>
      </c>
      <c r="S49">
        <f t="shared" si="18"/>
        <v>-3.6305113911376065E-5</v>
      </c>
      <c r="T49">
        <f t="shared" si="22"/>
        <v>-4.3594666747592825E-4</v>
      </c>
      <c r="V49" t="s">
        <v>14</v>
      </c>
      <c r="W49">
        <f t="shared" si="24"/>
        <v>1.0273531616830363</v>
      </c>
    </row>
    <row r="50" spans="1:27" x14ac:dyDescent="0.25">
      <c r="A50" s="1">
        <v>40546</v>
      </c>
      <c r="B50">
        <v>89.452117999999999</v>
      </c>
      <c r="C50">
        <f t="shared" si="12"/>
        <v>2.9771064263017788E-3</v>
      </c>
      <c r="D50">
        <f t="shared" si="23"/>
        <v>5.3218129876298941E-3</v>
      </c>
      <c r="E50">
        <f t="shared" si="19"/>
        <v>6.5050303474403659E-2</v>
      </c>
      <c r="G50">
        <v>30.388309</v>
      </c>
      <c r="H50">
        <f t="shared" si="13"/>
        <v>1.9642480501733672E-2</v>
      </c>
      <c r="I50">
        <f t="shared" si="5"/>
        <v>1.3002441964411757E-2</v>
      </c>
      <c r="J50">
        <f t="shared" si="20"/>
        <v>0.16273137929769188</v>
      </c>
      <c r="L50">
        <v>23.807359999999999</v>
      </c>
      <c r="M50">
        <f t="shared" si="14"/>
        <v>1.4372149691234126E-2</v>
      </c>
      <c r="N50">
        <f>AVERAGE(M39:M50)</f>
        <v>3.8459201076392335E-3</v>
      </c>
      <c r="O50">
        <f>+(L50/L38)-1</f>
        <v>4.6549494048644613E-2</v>
      </c>
      <c r="Q50">
        <v>45.847999999999999</v>
      </c>
      <c r="R50">
        <f t="shared" si="15"/>
        <v>0</v>
      </c>
      <c r="S50">
        <f>AVERAGE(R39:R50)</f>
        <v>-3.6305113911376065E-5</v>
      </c>
      <c r="T50">
        <f>+(Q50/Q38)-1</f>
        <v>-4.3594666747592825E-4</v>
      </c>
      <c r="V50" t="s">
        <v>14</v>
      </c>
      <c r="W50">
        <f t="shared" si="24"/>
        <v>1.0196424805017337</v>
      </c>
      <c r="X50" s="5">
        <f>(PRODUCT(W40:W50)-1)*100</f>
        <v>15.505782889422237</v>
      </c>
      <c r="Y50" s="8" t="s">
        <v>19</v>
      </c>
      <c r="AA50">
        <v>10.3</v>
      </c>
    </row>
    <row r="51" spans="1:27" x14ac:dyDescent="0.25">
      <c r="A51" s="1">
        <v>40575</v>
      </c>
      <c r="B51">
        <v>90.249908000000005</v>
      </c>
      <c r="C51">
        <f t="shared" si="12"/>
        <v>8.9186261637763664E-3</v>
      </c>
      <c r="D51">
        <f t="shared" si="23"/>
        <v>5.8734305077396132E-3</v>
      </c>
      <c r="E51">
        <f>+(B51/B39)-1</f>
        <v>7.2084136060860615E-2</v>
      </c>
      <c r="G51">
        <v>30.797632</v>
      </c>
      <c r="H51">
        <f t="shared" si="13"/>
        <v>1.346975246302784E-2</v>
      </c>
      <c r="I51">
        <f t="shared" si="5"/>
        <v>1.3571301839863908E-2</v>
      </c>
      <c r="J51">
        <f t="shared" si="20"/>
        <v>0.17061617192990952</v>
      </c>
      <c r="L51">
        <v>23.754019</v>
      </c>
      <c r="M51">
        <f t="shared" si="14"/>
        <v>-2.2405256189682587E-3</v>
      </c>
      <c r="N51">
        <f t="shared" ref="N51:N103" si="25">AVERAGE(M40:M51)</f>
        <v>3.6904755305970463E-3</v>
      </c>
      <c r="O51">
        <f t="shared" ref="O51:O103" si="26">+(L51/L39)-1</f>
        <v>4.4596596018003032E-2</v>
      </c>
      <c r="Q51">
        <v>45.847999999999999</v>
      </c>
      <c r="R51">
        <f t="shared" si="15"/>
        <v>0</v>
      </c>
      <c r="S51">
        <f t="shared" ref="S51:S103" si="27">AVERAGE(R40:R51)</f>
        <v>-1.8140669433221641E-5</v>
      </c>
      <c r="T51">
        <f t="shared" ref="T51:T103" si="28">+(Q51/Q39)-1</f>
        <v>-2.1802085647093516E-4</v>
      </c>
      <c r="V51" t="s">
        <v>14</v>
      </c>
      <c r="W51" s="6">
        <f t="shared" si="24"/>
        <v>1.0134697524630278</v>
      </c>
      <c r="Z51">
        <v>2.2000000000000002</v>
      </c>
    </row>
    <row r="52" spans="1:27" x14ac:dyDescent="0.25">
      <c r="A52" s="1">
        <v>40603</v>
      </c>
      <c r="B52">
        <v>90.047118999999995</v>
      </c>
      <c r="C52">
        <f t="shared" si="12"/>
        <v>-2.2469718196278521E-3</v>
      </c>
      <c r="D52">
        <f t="shared" si="23"/>
        <v>5.4852633930470114E-3</v>
      </c>
      <c r="E52">
        <f t="shared" si="19"/>
        <v>6.7102373587725417E-2</v>
      </c>
      <c r="G52">
        <v>30.786234</v>
      </c>
      <c r="H52">
        <f t="shared" si="13"/>
        <v>-3.7009338899818278E-4</v>
      </c>
      <c r="I52">
        <f t="shared" si="5"/>
        <v>1.0656434286477057E-2</v>
      </c>
      <c r="J52">
        <f t="shared" si="20"/>
        <v>0.13103955875023621</v>
      </c>
      <c r="L52">
        <v>24.000706000000001</v>
      </c>
      <c r="M52">
        <f t="shared" si="14"/>
        <v>1.0385063681223938E-2</v>
      </c>
      <c r="N52">
        <f t="shared" si="25"/>
        <v>4.060758204735347E-3</v>
      </c>
      <c r="O52">
        <f t="shared" si="26"/>
        <v>4.9210732585472261E-2</v>
      </c>
      <c r="Q52">
        <v>45.847999999999999</v>
      </c>
      <c r="R52">
        <f t="shared" si="15"/>
        <v>0</v>
      </c>
      <c r="S52">
        <f t="shared" si="27"/>
        <v>-1.8140669433221641E-5</v>
      </c>
      <c r="T52">
        <f t="shared" si="28"/>
        <v>-2.1802085647093516E-4</v>
      </c>
      <c r="V52" t="s">
        <v>14</v>
      </c>
      <c r="W52" s="6">
        <f t="shared" si="24"/>
        <v>0.99962990661100182</v>
      </c>
      <c r="Z52">
        <v>1.3</v>
      </c>
    </row>
    <row r="53" spans="1:27" x14ac:dyDescent="0.25">
      <c r="A53" s="1">
        <v>40634</v>
      </c>
      <c r="B53">
        <v>91.789719000000005</v>
      </c>
      <c r="C53">
        <f t="shared" si="12"/>
        <v>1.9352090542730238E-2</v>
      </c>
      <c r="D53">
        <f t="shared" si="23"/>
        <v>5.6328182249935355E-3</v>
      </c>
      <c r="E53">
        <f t="shared" si="19"/>
        <v>6.8959201234532364E-2</v>
      </c>
      <c r="G53">
        <v>31.277964000000001</v>
      </c>
      <c r="H53">
        <f t="shared" si="13"/>
        <v>1.597239857268673E-2</v>
      </c>
      <c r="I53">
        <f t="shared" si="5"/>
        <v>1.0433310236497406E-2</v>
      </c>
      <c r="J53">
        <f t="shared" si="20"/>
        <v>0.12806665749872503</v>
      </c>
      <c r="L53">
        <v>24.290731000000001</v>
      </c>
      <c r="M53">
        <f t="shared" si="14"/>
        <v>1.2084019528425527E-2</v>
      </c>
      <c r="N53">
        <f t="shared" si="25"/>
        <v>4.5992427327309253E-3</v>
      </c>
      <c r="O53">
        <f t="shared" si="26"/>
        <v>5.5952633190135659E-2</v>
      </c>
      <c r="Q53">
        <v>45.847999999999999</v>
      </c>
      <c r="R53">
        <f t="shared" si="15"/>
        <v>0</v>
      </c>
      <c r="S53">
        <f t="shared" si="27"/>
        <v>1.8197957182506757E-5</v>
      </c>
      <c r="T53">
        <f t="shared" si="28"/>
        <v>2.1813778484802704E-4</v>
      </c>
      <c r="V53" t="s">
        <v>14</v>
      </c>
      <c r="W53" s="6">
        <f t="shared" si="24"/>
        <v>1.0159723985726867</v>
      </c>
      <c r="Z53">
        <v>0.3</v>
      </c>
    </row>
    <row r="54" spans="1:27" x14ac:dyDescent="0.25">
      <c r="A54" s="1">
        <v>40665</v>
      </c>
      <c r="B54">
        <v>92.595534999999998</v>
      </c>
      <c r="C54">
        <f t="shared" si="12"/>
        <v>8.7789352530864839E-3</v>
      </c>
      <c r="D54">
        <f t="shared" si="23"/>
        <v>6.4612499003347352E-3</v>
      </c>
      <c r="E54">
        <f t="shared" si="19"/>
        <v>7.9598282395232145E-2</v>
      </c>
      <c r="G54">
        <v>31.459581</v>
      </c>
      <c r="H54">
        <f t="shared" si="13"/>
        <v>5.8065480221154431E-3</v>
      </c>
      <c r="I54">
        <f t="shared" si="5"/>
        <v>1.5256531276120819E-2</v>
      </c>
      <c r="J54">
        <f t="shared" si="20"/>
        <v>0.19694423599945621</v>
      </c>
      <c r="L54">
        <v>24.422186</v>
      </c>
      <c r="M54">
        <f t="shared" si="14"/>
        <v>5.4117350358866556E-3</v>
      </c>
      <c r="N54">
        <f t="shared" si="25"/>
        <v>4.1597230503732556E-3</v>
      </c>
      <c r="O54">
        <f t="shared" si="26"/>
        <v>5.044217420518704E-2</v>
      </c>
      <c r="Q54">
        <v>45.857998000000002</v>
      </c>
      <c r="R54">
        <f t="shared" si="15"/>
        <v>2.1806839993021576E-4</v>
      </c>
      <c r="S54">
        <f t="shared" si="27"/>
        <v>1.5844365366020814E-8</v>
      </c>
      <c r="T54">
        <f t="shared" si="28"/>
        <v>0</v>
      </c>
      <c r="V54" t="s">
        <v>14</v>
      </c>
      <c r="W54" s="6">
        <f t="shared" si="24"/>
        <v>1.0058065480221154</v>
      </c>
      <c r="Z54">
        <v>1.5</v>
      </c>
    </row>
    <row r="55" spans="1:27" x14ac:dyDescent="0.25">
      <c r="A55" s="1">
        <v>40695</v>
      </c>
      <c r="B55">
        <v>91.976142999999993</v>
      </c>
      <c r="C55">
        <f t="shared" si="12"/>
        <v>-6.6892210299341892E-3</v>
      </c>
      <c r="D55">
        <f t="shared" si="23"/>
        <v>4.6109821113834897E-3</v>
      </c>
      <c r="E55">
        <f t="shared" si="19"/>
        <v>5.5993929031729284E-2</v>
      </c>
      <c r="G55">
        <v>31.142885</v>
      </c>
      <c r="H55">
        <f t="shared" si="13"/>
        <v>-1.0066758358924122E-2</v>
      </c>
      <c r="I55">
        <f t="shared" si="5"/>
        <v>1.3661877666425015E-2</v>
      </c>
      <c r="J55">
        <f t="shared" si="20"/>
        <v>0.17424555490820093</v>
      </c>
      <c r="L55">
        <v>24.449960999999998</v>
      </c>
      <c r="M55">
        <f t="shared" si="14"/>
        <v>1.1372855812332716E-3</v>
      </c>
      <c r="N55">
        <f t="shared" si="25"/>
        <v>3.0320011384478429E-3</v>
      </c>
      <c r="O55">
        <f t="shared" si="26"/>
        <v>3.6432416741279949E-2</v>
      </c>
      <c r="Q55">
        <v>45.857998000000002</v>
      </c>
      <c r="R55">
        <f t="shared" si="15"/>
        <v>0</v>
      </c>
      <c r="S55">
        <f t="shared" si="27"/>
        <v>-1.815256034053599E-5</v>
      </c>
      <c r="T55">
        <f t="shared" si="28"/>
        <v>-2.179733337378531E-4</v>
      </c>
      <c r="V55" t="s">
        <v>14</v>
      </c>
      <c r="W55" s="6">
        <f t="shared" si="24"/>
        <v>0.98993324164107588</v>
      </c>
      <c r="Z55">
        <v>0.5</v>
      </c>
    </row>
    <row r="56" spans="1:27" x14ac:dyDescent="0.25">
      <c r="A56" s="1">
        <v>40725</v>
      </c>
      <c r="B56">
        <v>94.168593999999999</v>
      </c>
      <c r="C56">
        <f t="shared" si="12"/>
        <v>2.3837170471477709E-2</v>
      </c>
      <c r="D56">
        <f t="shared" si="23"/>
        <v>4.8977163437462405E-3</v>
      </c>
      <c r="E56">
        <f t="shared" si="19"/>
        <v>5.9554776019242972E-2</v>
      </c>
      <c r="G56">
        <v>31.364971000000001</v>
      </c>
      <c r="H56">
        <f t="shared" si="13"/>
        <v>7.1311954560406843E-3</v>
      </c>
      <c r="I56">
        <f t="shared" ref="I56:I103" si="29">AVERAGE(H45:H56)</f>
        <v>1.0017506423647848E-2</v>
      </c>
      <c r="J56">
        <f t="shared" si="20"/>
        <v>0.12537847232413157</v>
      </c>
      <c r="L56">
        <v>24.633929999999999</v>
      </c>
      <c r="M56">
        <f t="shared" si="14"/>
        <v>7.5243064804888515E-3</v>
      </c>
      <c r="N56">
        <f t="shared" si="25"/>
        <v>2.9305661311038824E-3</v>
      </c>
      <c r="O56">
        <f t="shared" si="26"/>
        <v>3.5181782833171305E-2</v>
      </c>
      <c r="Q56">
        <v>45.857998000000002</v>
      </c>
      <c r="R56">
        <f t="shared" si="15"/>
        <v>0</v>
      </c>
      <c r="S56">
        <f t="shared" si="27"/>
        <v>1.8176328615791364E-5</v>
      </c>
      <c r="T56">
        <f t="shared" si="28"/>
        <v>2.1806839993021576E-4</v>
      </c>
      <c r="V56" t="s">
        <v>14</v>
      </c>
      <c r="W56" s="6">
        <f t="shared" si="24"/>
        <v>1.0071311954560407</v>
      </c>
      <c r="Z56">
        <v>-1</v>
      </c>
    </row>
    <row r="57" spans="1:27" x14ac:dyDescent="0.25">
      <c r="A57" s="1">
        <v>40756</v>
      </c>
      <c r="B57">
        <v>94.821479999999994</v>
      </c>
      <c r="C57">
        <f t="shared" si="12"/>
        <v>6.933160752086831E-3</v>
      </c>
      <c r="D57">
        <f t="shared" si="23"/>
        <v>3.7017172685895605E-3</v>
      </c>
      <c r="E57">
        <f t="shared" si="19"/>
        <v>4.4664988978361242E-2</v>
      </c>
      <c r="G57">
        <v>30.415422</v>
      </c>
      <c r="H57">
        <f t="shared" si="13"/>
        <v>-3.0274187085969295E-2</v>
      </c>
      <c r="I57">
        <f t="shared" si="29"/>
        <v>7.8483964711397094E-3</v>
      </c>
      <c r="J57">
        <f t="shared" si="20"/>
        <v>9.5960762302470748E-2</v>
      </c>
      <c r="L57">
        <v>25.017008000000001</v>
      </c>
      <c r="M57">
        <f t="shared" si="14"/>
        <v>1.5550827659248867E-2</v>
      </c>
      <c r="N57">
        <f t="shared" si="25"/>
        <v>4.0114703096188935E-3</v>
      </c>
      <c r="O57">
        <f t="shared" si="26"/>
        <v>4.8574417910820511E-2</v>
      </c>
      <c r="Q57">
        <v>45.857998000000002</v>
      </c>
      <c r="R57">
        <f t="shared" si="15"/>
        <v>0</v>
      </c>
      <c r="S57">
        <f t="shared" si="27"/>
        <v>1.8176328615791364E-5</v>
      </c>
      <c r="T57">
        <f t="shared" si="28"/>
        <v>2.1806839993021576E-4</v>
      </c>
      <c r="V57" t="s">
        <v>14</v>
      </c>
      <c r="W57" s="6">
        <f t="shared" si="24"/>
        <v>0.9697258129140307</v>
      </c>
      <c r="Z57">
        <v>1.2</v>
      </c>
    </row>
    <row r="58" spans="1:27" x14ac:dyDescent="0.25">
      <c r="A58" s="1">
        <v>40787</v>
      </c>
      <c r="B58">
        <v>95.022521999999995</v>
      </c>
      <c r="C58">
        <f t="shared" si="12"/>
        <v>2.1202157992050719E-3</v>
      </c>
      <c r="D58">
        <f t="shared" si="23"/>
        <v>3.5955313192762108E-3</v>
      </c>
      <c r="E58">
        <f t="shared" si="19"/>
        <v>4.3338347270750033E-2</v>
      </c>
      <c r="G58">
        <v>28.563046</v>
      </c>
      <c r="H58">
        <f t="shared" si="13"/>
        <v>-6.0902525041408251E-2</v>
      </c>
      <c r="I58">
        <f t="shared" si="29"/>
        <v>-1.8367493990147551E-4</v>
      </c>
      <c r="J58">
        <f t="shared" si="20"/>
        <v>-6.0535531762232475E-3</v>
      </c>
      <c r="L58">
        <v>25.117912</v>
      </c>
      <c r="M58">
        <f t="shared" si="14"/>
        <v>4.0334159864361396E-3</v>
      </c>
      <c r="N58">
        <f t="shared" si="25"/>
        <v>4.6864632366017773E-3</v>
      </c>
      <c r="O58">
        <f t="shared" si="26"/>
        <v>5.7102460976651059E-2</v>
      </c>
      <c r="Q58">
        <v>45.847999999999999</v>
      </c>
      <c r="R58">
        <f t="shared" si="15"/>
        <v>-2.1802085647093516E-4</v>
      </c>
      <c r="S58">
        <f t="shared" si="27"/>
        <v>7.9239098800994636E-9</v>
      </c>
      <c r="T58">
        <f t="shared" si="28"/>
        <v>0</v>
      </c>
      <c r="V58" t="s">
        <v>5</v>
      </c>
      <c r="W58" s="6">
        <f t="shared" si="24"/>
        <v>0.93909747495859175</v>
      </c>
      <c r="Z58">
        <v>0.6</v>
      </c>
    </row>
    <row r="59" spans="1:27" x14ac:dyDescent="0.25">
      <c r="A59" s="1">
        <v>40819</v>
      </c>
      <c r="B59">
        <v>96.636673000000002</v>
      </c>
      <c r="C59" s="3">
        <f t="shared" si="12"/>
        <v>1.6987035978691445E-2</v>
      </c>
      <c r="D59">
        <f t="shared" si="23"/>
        <v>4.9289458652728253E-3</v>
      </c>
      <c r="E59">
        <f t="shared" si="19"/>
        <v>6.0016332096999969E-2</v>
      </c>
      <c r="G59">
        <v>30.957336000000002</v>
      </c>
      <c r="H59">
        <f t="shared" si="13"/>
        <v>8.382474334144896E-2</v>
      </c>
      <c r="I59">
        <f t="shared" si="29"/>
        <v>4.3766533624869748E-3</v>
      </c>
      <c r="J59">
        <f t="shared" si="20"/>
        <v>4.6801002134460701E-2</v>
      </c>
      <c r="L59">
        <v>25.054758</v>
      </c>
      <c r="M59">
        <f t="shared" si="14"/>
        <v>-2.5143013479783649E-3</v>
      </c>
      <c r="N59">
        <f t="shared" si="25"/>
        <v>3.7196743421648213E-3</v>
      </c>
      <c r="O59">
        <f t="shared" si="26"/>
        <v>4.494896279003191E-2</v>
      </c>
      <c r="Q59">
        <v>45.828003000000002</v>
      </c>
      <c r="R59">
        <f t="shared" si="15"/>
        <v>-4.3615861106260922E-4</v>
      </c>
      <c r="S59">
        <f t="shared" si="27"/>
        <v>-5.4510993672855314E-5</v>
      </c>
      <c r="T59">
        <f t="shared" si="28"/>
        <v>-6.5408437585956491E-4</v>
      </c>
      <c r="V59" t="s">
        <v>4</v>
      </c>
      <c r="W59" s="6">
        <f>+M59+1</f>
        <v>0.99748569865202164</v>
      </c>
      <c r="Z59">
        <v>1.1000000000000001</v>
      </c>
    </row>
    <row r="60" spans="1:27" x14ac:dyDescent="0.25">
      <c r="A60" s="1">
        <v>40848</v>
      </c>
      <c r="B60">
        <v>94.947806999999997</v>
      </c>
      <c r="C60">
        <f t="shared" si="12"/>
        <v>-1.7476450167112079E-2</v>
      </c>
      <c r="D60">
        <f t="shared" si="23"/>
        <v>4.5115553089140432E-3</v>
      </c>
      <c r="E60">
        <f t="shared" si="19"/>
        <v>5.4640011726934778E-2</v>
      </c>
      <c r="G60">
        <v>30.277922</v>
      </c>
      <c r="H60">
        <f t="shared" si="13"/>
        <v>-2.1946785085124931E-2</v>
      </c>
      <c r="I60">
        <f t="shared" si="29"/>
        <v>4.1366609233054004E-3</v>
      </c>
      <c r="J60">
        <f t="shared" si="20"/>
        <v>4.3727712186602208E-2</v>
      </c>
      <c r="L60">
        <v>25.105349</v>
      </c>
      <c r="M60">
        <f t="shared" si="14"/>
        <v>2.0192172680335574E-3</v>
      </c>
      <c r="N60">
        <f t="shared" si="25"/>
        <v>3.7552146443967462E-3</v>
      </c>
      <c r="O60">
        <f t="shared" si="26"/>
        <v>4.5393907734703864E-2</v>
      </c>
      <c r="Q60">
        <v>45.838000999999998</v>
      </c>
      <c r="R60">
        <f t="shared" si="15"/>
        <v>2.1816355384274289E-4</v>
      </c>
      <c r="S60">
        <f t="shared" si="27"/>
        <v>-3.6330697519293409E-5</v>
      </c>
      <c r="T60">
        <f t="shared" si="28"/>
        <v>-4.3606351938874077E-4</v>
      </c>
      <c r="V60" t="s">
        <v>4</v>
      </c>
      <c r="W60" s="6">
        <f>+C60+1</f>
        <v>0.98252354983288792</v>
      </c>
      <c r="Z60">
        <v>1.7</v>
      </c>
    </row>
    <row r="61" spans="1:27" x14ac:dyDescent="0.25">
      <c r="A61" s="1">
        <v>40878</v>
      </c>
      <c r="B61">
        <v>97.335814999999997</v>
      </c>
      <c r="C61">
        <f t="shared" si="12"/>
        <v>2.5150744134617042E-2</v>
      </c>
      <c r="D61">
        <f t="shared" si="23"/>
        <v>7.3868702087749039E-3</v>
      </c>
      <c r="E61">
        <f t="shared" si="19"/>
        <v>9.1372638939033468E-2</v>
      </c>
      <c r="G61">
        <v>31.322942999999999</v>
      </c>
      <c r="H61">
        <f t="shared" si="13"/>
        <v>3.4514290643855805E-2</v>
      </c>
      <c r="I61">
        <f t="shared" si="29"/>
        <v>4.7334216700403624E-3</v>
      </c>
      <c r="J61">
        <f t="shared" si="20"/>
        <v>5.1002979373890645E-2</v>
      </c>
      <c r="L61">
        <v>25.264690000000002</v>
      </c>
      <c r="M61">
        <f t="shared" si="14"/>
        <v>6.3468944407027994E-3</v>
      </c>
      <c r="N61">
        <f t="shared" si="25"/>
        <v>6.1758406988305925E-3</v>
      </c>
      <c r="O61">
        <f t="shared" si="26"/>
        <v>7.6465341246682916E-2</v>
      </c>
      <c r="Q61">
        <v>45.830002</v>
      </c>
      <c r="R61">
        <f t="shared" si="15"/>
        <v>-1.7450586468636953E-4</v>
      </c>
      <c r="S61">
        <f t="shared" si="27"/>
        <v>-3.2704448203912939E-5</v>
      </c>
      <c r="T61">
        <f t="shared" si="28"/>
        <v>-3.925580177979171E-4</v>
      </c>
      <c r="V61" t="s">
        <v>4</v>
      </c>
      <c r="W61" s="6">
        <f>+C61+1</f>
        <v>1.025150744134617</v>
      </c>
      <c r="Z61">
        <v>3.9</v>
      </c>
    </row>
    <row r="62" spans="1:27" x14ac:dyDescent="0.25">
      <c r="A62" s="1">
        <v>40911</v>
      </c>
      <c r="B62">
        <v>98.666854999999998</v>
      </c>
      <c r="C62">
        <f t="shared" si="12"/>
        <v>1.3674719834626092E-2</v>
      </c>
      <c r="D62">
        <f t="shared" si="23"/>
        <v>8.2783379928019294E-3</v>
      </c>
      <c r="E62">
        <f t="shared" si="19"/>
        <v>0.10301306672246713</v>
      </c>
      <c r="G62">
        <v>32.153877000000001</v>
      </c>
      <c r="H62">
        <f t="shared" si="13"/>
        <v>2.652796705596927E-2</v>
      </c>
      <c r="I62">
        <f t="shared" si="29"/>
        <v>5.3072122162266628E-3</v>
      </c>
      <c r="J62">
        <f t="shared" si="20"/>
        <v>5.8100238483161482E-2</v>
      </c>
      <c r="L62">
        <v>25.347736000000001</v>
      </c>
      <c r="M62">
        <f t="shared" si="14"/>
        <v>3.2870381548317784E-3</v>
      </c>
      <c r="N62">
        <f t="shared" si="25"/>
        <v>5.2520814041303971E-3</v>
      </c>
      <c r="O62">
        <f t="shared" si="26"/>
        <v>6.4701672087959405E-2</v>
      </c>
      <c r="Q62">
        <v>45.82</v>
      </c>
      <c r="R62">
        <f t="shared" si="15"/>
        <v>-2.1824131711800643E-4</v>
      </c>
      <c r="S62">
        <f t="shared" si="27"/>
        <v>-5.0891224630413477E-5</v>
      </c>
      <c r="T62">
        <f t="shared" si="28"/>
        <v>-6.1071366253706572E-4</v>
      </c>
      <c r="V62" t="s">
        <v>4</v>
      </c>
      <c r="W62" s="6">
        <f>+C62+1</f>
        <v>1.0136747198346261</v>
      </c>
      <c r="X62" s="4">
        <f>(PRODUCT(W51:W62)-1)*100</f>
        <v>-4.2731035671199402</v>
      </c>
      <c r="Y62">
        <v>2011</v>
      </c>
      <c r="Z62">
        <v>1.3</v>
      </c>
      <c r="AA62">
        <v>15.7</v>
      </c>
    </row>
    <row r="63" spans="1:27" x14ac:dyDescent="0.25">
      <c r="A63" s="1">
        <v>40940</v>
      </c>
      <c r="B63">
        <v>99.403380999999996</v>
      </c>
      <c r="C63">
        <f t="shared" si="12"/>
        <v>7.4647762918966798E-3</v>
      </c>
      <c r="D63">
        <f t="shared" si="23"/>
        <v>8.1571838368119567E-3</v>
      </c>
      <c r="E63">
        <f t="shared" si="19"/>
        <v>0.10142362693599627</v>
      </c>
      <c r="G63">
        <v>32.838664999999999</v>
      </c>
      <c r="H63">
        <f t="shared" si="13"/>
        <v>2.1297214018701327E-2</v>
      </c>
      <c r="I63">
        <f t="shared" si="29"/>
        <v>5.9595006791994531E-3</v>
      </c>
      <c r="J63">
        <f t="shared" si="20"/>
        <v>6.6272400423513123E-2</v>
      </c>
      <c r="L63">
        <v>25.411473999999998</v>
      </c>
      <c r="M63">
        <f t="shared" si="14"/>
        <v>2.5145440997174084E-3</v>
      </c>
      <c r="N63">
        <f t="shared" si="25"/>
        <v>5.6483372140208694E-3</v>
      </c>
      <c r="O63">
        <f t="shared" si="26"/>
        <v>6.9775771417880827E-2</v>
      </c>
      <c r="Q63">
        <v>45.830002</v>
      </c>
      <c r="R63">
        <f t="shared" si="15"/>
        <v>2.1828895678743798E-4</v>
      </c>
      <c r="S63">
        <f t="shared" si="27"/>
        <v>-3.2700478231460307E-5</v>
      </c>
      <c r="T63">
        <f t="shared" si="28"/>
        <v>-3.925580177979171E-4</v>
      </c>
      <c r="V63" t="s">
        <v>4</v>
      </c>
      <c r="W63">
        <f>+C63+1</f>
        <v>1.0074647762918967</v>
      </c>
    </row>
    <row r="64" spans="1:27" x14ac:dyDescent="0.25">
      <c r="A64" s="1">
        <v>40969</v>
      </c>
      <c r="B64">
        <v>98.620491000000001</v>
      </c>
      <c r="C64">
        <f t="shared" si="12"/>
        <v>-7.8758890504940782E-3</v>
      </c>
      <c r="D64">
        <f t="shared" si="23"/>
        <v>7.688107400906437E-3</v>
      </c>
      <c r="E64">
        <f t="shared" si="19"/>
        <v>9.520984230489371E-2</v>
      </c>
      <c r="G64">
        <v>32.439857000000003</v>
      </c>
      <c r="H64">
        <f t="shared" si="13"/>
        <v>-1.2144464459806659E-2</v>
      </c>
      <c r="I64">
        <f t="shared" si="29"/>
        <v>4.9783030899654135E-3</v>
      </c>
      <c r="J64">
        <f t="shared" si="20"/>
        <v>5.3713065391499448E-2</v>
      </c>
      <c r="L64">
        <v>25.453094</v>
      </c>
      <c r="M64">
        <f t="shared" si="14"/>
        <v>1.6378428106926801E-3</v>
      </c>
      <c r="N64">
        <f t="shared" si="25"/>
        <v>4.9194021414765976E-3</v>
      </c>
      <c r="O64">
        <f t="shared" si="26"/>
        <v>6.0514386535129416E-2</v>
      </c>
      <c r="Q64">
        <v>45.82</v>
      </c>
      <c r="R64">
        <f t="shared" si="15"/>
        <v>-2.1824131711800643E-4</v>
      </c>
      <c r="S64">
        <f t="shared" si="27"/>
        <v>-5.0887254657960845E-5</v>
      </c>
      <c r="T64">
        <f t="shared" si="28"/>
        <v>-6.1071366253706572E-4</v>
      </c>
      <c r="V64" t="s">
        <v>4</v>
      </c>
      <c r="W64">
        <f>+C64+1</f>
        <v>0.99212411094950592</v>
      </c>
    </row>
    <row r="65" spans="1:27" x14ac:dyDescent="0.25">
      <c r="A65" s="1">
        <v>41001</v>
      </c>
      <c r="B65">
        <v>99.558182000000002</v>
      </c>
      <c r="C65">
        <f t="shared" si="12"/>
        <v>9.5080747468596627E-3</v>
      </c>
      <c r="D65">
        <f t="shared" si="23"/>
        <v>6.867772751250556E-3</v>
      </c>
      <c r="E65">
        <f t="shared" si="19"/>
        <v>8.4633258328201233E-2</v>
      </c>
      <c r="G65">
        <v>32.938957000000002</v>
      </c>
      <c r="H65">
        <f t="shared" si="13"/>
        <v>1.5385394578034006E-2</v>
      </c>
      <c r="I65">
        <f t="shared" si="29"/>
        <v>4.9293860904110198E-3</v>
      </c>
      <c r="J65">
        <f t="shared" si="20"/>
        <v>5.310425576293909E-2</v>
      </c>
      <c r="L65">
        <v>25.563272000000001</v>
      </c>
      <c r="M65">
        <f t="shared" si="14"/>
        <v>4.3286682554191103E-3</v>
      </c>
      <c r="N65">
        <f t="shared" si="25"/>
        <v>4.2731228687260632E-3</v>
      </c>
      <c r="O65">
        <f t="shared" si="26"/>
        <v>5.2387925254287371E-2</v>
      </c>
      <c r="Q65">
        <v>45.830002</v>
      </c>
      <c r="R65">
        <f t="shared" si="15"/>
        <v>2.1828895678743798E-4</v>
      </c>
      <c r="S65">
        <f t="shared" si="27"/>
        <v>-3.2696508259007682E-5</v>
      </c>
      <c r="T65">
        <f t="shared" si="28"/>
        <v>-3.925580177979171E-4</v>
      </c>
      <c r="V65" t="s">
        <v>4</v>
      </c>
      <c r="W65">
        <f>+C65+1</f>
        <v>1.0095080747468597</v>
      </c>
    </row>
    <row r="66" spans="1:27" x14ac:dyDescent="0.25">
      <c r="A66" s="1">
        <v>41030</v>
      </c>
      <c r="B66">
        <v>99.954277000000005</v>
      </c>
      <c r="C66">
        <f t="shared" si="12"/>
        <v>3.9785278521859979E-3</v>
      </c>
      <c r="D66">
        <f t="shared" si="23"/>
        <v>6.4677388011755155E-3</v>
      </c>
      <c r="E66">
        <f t="shared" si="19"/>
        <v>7.9471888142338631E-2</v>
      </c>
      <c r="G66">
        <v>31.792719000000002</v>
      </c>
      <c r="H66">
        <f t="shared" si="13"/>
        <v>-3.4798855349305713E-2</v>
      </c>
      <c r="I66">
        <f t="shared" si="29"/>
        <v>1.5456024761259235E-3</v>
      </c>
      <c r="J66">
        <f t="shared" si="20"/>
        <v>1.0589397233230935E-2</v>
      </c>
      <c r="L66">
        <v>25.667984000000001</v>
      </c>
      <c r="M66">
        <f t="shared" si="14"/>
        <v>4.0961892515167797E-3</v>
      </c>
      <c r="N66">
        <f t="shared" si="25"/>
        <v>4.1634940533619063E-3</v>
      </c>
      <c r="O66">
        <f t="shared" si="26"/>
        <v>5.1010912782336604E-2</v>
      </c>
      <c r="Q66">
        <v>45.830002</v>
      </c>
      <c r="R66">
        <f t="shared" si="15"/>
        <v>0</v>
      </c>
      <c r="S66">
        <f t="shared" si="27"/>
        <v>-5.0868874919858996E-5</v>
      </c>
      <c r="T66">
        <f t="shared" si="28"/>
        <v>-6.1049328843365558E-4</v>
      </c>
      <c r="V66" t="s">
        <v>4</v>
      </c>
      <c r="W66">
        <f>+C66+1</f>
        <v>1.003978527852186</v>
      </c>
    </row>
    <row r="67" spans="1:27" x14ac:dyDescent="0.25">
      <c r="A67" s="1">
        <v>41061</v>
      </c>
      <c r="B67">
        <v>100.66625999999999</v>
      </c>
      <c r="C67">
        <f t="shared" si="12"/>
        <v>7.1230868890181931E-3</v>
      </c>
      <c r="D67">
        <f t="shared" si="23"/>
        <v>7.6187644610882137E-3</v>
      </c>
      <c r="E67">
        <f t="shared" si="19"/>
        <v>9.4482294174914383E-2</v>
      </c>
      <c r="G67">
        <v>33.124935000000001</v>
      </c>
      <c r="H67">
        <f t="shared" si="13"/>
        <v>4.1903179152434245E-2</v>
      </c>
      <c r="I67">
        <f t="shared" si="29"/>
        <v>5.8764306020724537E-3</v>
      </c>
      <c r="J67">
        <f t="shared" si="20"/>
        <v>6.3643750410406819E-2</v>
      </c>
      <c r="L67">
        <v>25.70879</v>
      </c>
      <c r="M67">
        <f t="shared" si="14"/>
        <v>1.5897625617968814E-3</v>
      </c>
      <c r="N67">
        <f t="shared" si="25"/>
        <v>4.2012004684088737E-3</v>
      </c>
      <c r="O67">
        <f t="shared" si="26"/>
        <v>5.1485930795554413E-2</v>
      </c>
      <c r="Q67">
        <v>45.810001</v>
      </c>
      <c r="R67">
        <f t="shared" si="15"/>
        <v>-4.3641717493270171E-4</v>
      </c>
      <c r="S67">
        <f t="shared" si="27"/>
        <v>-8.723697283091747E-5</v>
      </c>
      <c r="T67">
        <f t="shared" si="28"/>
        <v>-1.0466440336101002E-3</v>
      </c>
      <c r="V67" t="s">
        <v>4</v>
      </c>
      <c r="W67">
        <f>+C67+1</f>
        <v>1.0071230868890182</v>
      </c>
    </row>
    <row r="68" spans="1:27" x14ac:dyDescent="0.25">
      <c r="A68" s="1">
        <v>41092</v>
      </c>
      <c r="B68">
        <v>103.503563</v>
      </c>
      <c r="C68">
        <f t="shared" si="12"/>
        <v>2.8185242999988258E-2</v>
      </c>
      <c r="D68">
        <f t="shared" si="23"/>
        <v>7.9811038384640931E-3</v>
      </c>
      <c r="E68">
        <f t="shared" si="19"/>
        <v>9.9130385232256923E-2</v>
      </c>
      <c r="G68">
        <v>33.678936</v>
      </c>
      <c r="H68">
        <f t="shared" si="13"/>
        <v>1.672459130863202E-2</v>
      </c>
      <c r="I68">
        <f t="shared" si="29"/>
        <v>6.675880256455065E-3</v>
      </c>
      <c r="J68">
        <f t="shared" si="20"/>
        <v>7.3775454789994921E-2</v>
      </c>
      <c r="L68">
        <v>25.911106</v>
      </c>
      <c r="M68">
        <f t="shared" si="14"/>
        <v>7.8695263371011404E-3</v>
      </c>
      <c r="N68">
        <f t="shared" si="25"/>
        <v>4.2299687897932314E-3</v>
      </c>
      <c r="O68">
        <f t="shared" si="26"/>
        <v>5.1846213738530489E-2</v>
      </c>
      <c r="Q68">
        <v>45.810001</v>
      </c>
      <c r="R68">
        <f t="shared" si="15"/>
        <v>0</v>
      </c>
      <c r="S68">
        <f t="shared" si="27"/>
        <v>-8.723697283091747E-5</v>
      </c>
      <c r="T68">
        <f t="shared" si="28"/>
        <v>-1.0466440336101002E-3</v>
      </c>
      <c r="V68" t="s">
        <v>4</v>
      </c>
      <c r="W68">
        <f>+C68+1</f>
        <v>1.0281852429999883</v>
      </c>
    </row>
    <row r="69" spans="1:27" x14ac:dyDescent="0.25">
      <c r="A69" s="1">
        <v>41122</v>
      </c>
      <c r="B69">
        <v>103.79639400000001</v>
      </c>
      <c r="C69">
        <f t="shared" si="12"/>
        <v>2.8291876290287288E-3</v>
      </c>
      <c r="D69">
        <f t="shared" si="23"/>
        <v>7.6391060782092512E-3</v>
      </c>
      <c r="E69">
        <f t="shared" si="19"/>
        <v>9.465064244936916E-2</v>
      </c>
      <c r="G69">
        <v>34.095142000000003</v>
      </c>
      <c r="H69">
        <f t="shared" si="13"/>
        <v>1.235805074127061E-2</v>
      </c>
      <c r="I69">
        <f t="shared" si="29"/>
        <v>1.022856674205839E-2</v>
      </c>
      <c r="J69">
        <f t="shared" si="20"/>
        <v>0.12098204654204703</v>
      </c>
      <c r="L69">
        <v>25.795960999999998</v>
      </c>
      <c r="M69">
        <f t="shared" si="14"/>
        <v>-4.4438473602786965E-3</v>
      </c>
      <c r="N69">
        <f t="shared" si="25"/>
        <v>2.5637458714992678E-3</v>
      </c>
      <c r="O69">
        <f t="shared" si="26"/>
        <v>3.1136936919075042E-2</v>
      </c>
      <c r="Q69">
        <v>45.810001</v>
      </c>
      <c r="R69">
        <f t="shared" si="15"/>
        <v>0</v>
      </c>
      <c r="S69">
        <f t="shared" si="27"/>
        <v>-8.723697283091747E-5</v>
      </c>
      <c r="T69">
        <f t="shared" si="28"/>
        <v>-1.0466440336101002E-3</v>
      </c>
      <c r="V69" t="s">
        <v>14</v>
      </c>
      <c r="W69">
        <f>+C69+1</f>
        <v>1.0028291876290287</v>
      </c>
    </row>
    <row r="70" spans="1:27" x14ac:dyDescent="0.25">
      <c r="A70" s="1">
        <v>41156</v>
      </c>
      <c r="B70">
        <v>104.22180899999999</v>
      </c>
      <c r="C70">
        <f t="shared" si="12"/>
        <v>4.0985527878740768E-3</v>
      </c>
      <c r="D70">
        <f t="shared" si="23"/>
        <v>7.8039674939316683E-3</v>
      </c>
      <c r="E70">
        <f t="shared" si="19"/>
        <v>9.6811648505814141E-2</v>
      </c>
      <c r="G70">
        <v>34.345405999999997</v>
      </c>
      <c r="H70">
        <f t="shared" si="13"/>
        <v>7.3401659391825191E-3</v>
      </c>
      <c r="I70">
        <f t="shared" si="29"/>
        <v>1.5915457657107623E-2</v>
      </c>
      <c r="J70">
        <f t="shared" si="20"/>
        <v>0.20244199445675348</v>
      </c>
      <c r="L70">
        <v>25.945522</v>
      </c>
      <c r="M70">
        <f t="shared" si="14"/>
        <v>5.7978456394782718E-3</v>
      </c>
      <c r="N70">
        <f t="shared" si="25"/>
        <v>2.7107816759194456E-3</v>
      </c>
      <c r="O70">
        <f t="shared" si="26"/>
        <v>3.294899671596907E-2</v>
      </c>
      <c r="Q70">
        <v>45.810001</v>
      </c>
      <c r="R70">
        <f t="shared" si="15"/>
        <v>0</v>
      </c>
      <c r="S70">
        <f t="shared" si="27"/>
        <v>-6.906856812500621E-5</v>
      </c>
      <c r="T70">
        <f t="shared" si="28"/>
        <v>-8.2880387366945918E-4</v>
      </c>
      <c r="V70" t="s">
        <v>14</v>
      </c>
      <c r="W70">
        <f>+H70+1</f>
        <v>1.0073401659391825</v>
      </c>
    </row>
    <row r="71" spans="1:27" x14ac:dyDescent="0.25">
      <c r="A71" s="1">
        <v>41183</v>
      </c>
      <c r="B71">
        <v>105.31635300000001</v>
      </c>
      <c r="C71">
        <f t="shared" si="12"/>
        <v>1.0502062960737968E-2</v>
      </c>
      <c r="D71">
        <f t="shared" si="23"/>
        <v>7.2635530757688789E-3</v>
      </c>
      <c r="E71">
        <f t="shared" si="19"/>
        <v>8.9817661665566595E-2</v>
      </c>
      <c r="G71">
        <v>34.647739000000001</v>
      </c>
      <c r="H71">
        <f t="shared" si="13"/>
        <v>8.8027202240672509E-3</v>
      </c>
      <c r="I71">
        <f t="shared" si="29"/>
        <v>9.6636223973258131E-3</v>
      </c>
      <c r="J71">
        <f t="shared" si="20"/>
        <v>0.11920932085370661</v>
      </c>
      <c r="L71">
        <v>25.812650999999999</v>
      </c>
      <c r="M71">
        <f t="shared" si="14"/>
        <v>-5.1211534691806282E-3</v>
      </c>
      <c r="N71">
        <f t="shared" si="25"/>
        <v>2.4935439991525901E-3</v>
      </c>
      <c r="O71">
        <f t="shared" si="26"/>
        <v>3.0249463994024506E-2</v>
      </c>
      <c r="Q71">
        <v>45.82</v>
      </c>
      <c r="R71">
        <f t="shared" si="15"/>
        <v>2.1827111507821684E-4</v>
      </c>
      <c r="S71">
        <f t="shared" si="27"/>
        <v>-1.45327576132707E-5</v>
      </c>
      <c r="T71">
        <f t="shared" si="28"/>
        <v>-1.7463121838412476E-4</v>
      </c>
      <c r="V71" t="s">
        <v>14</v>
      </c>
      <c r="W71">
        <f>+H71+1</f>
        <v>1.0088027202240673</v>
      </c>
    </row>
    <row r="72" spans="1:27" x14ac:dyDescent="0.25">
      <c r="A72" s="1">
        <v>41214</v>
      </c>
      <c r="B72">
        <v>104.96772</v>
      </c>
      <c r="C72">
        <f t="shared" si="12"/>
        <v>-3.3103406077876762E-3</v>
      </c>
      <c r="D72">
        <f t="shared" si="23"/>
        <v>8.4440622057125794E-3</v>
      </c>
      <c r="E72">
        <f t="shared" si="19"/>
        <v>0.10553074701346188</v>
      </c>
      <c r="G72">
        <v>34.836697000000001</v>
      </c>
      <c r="H72">
        <f t="shared" si="13"/>
        <v>5.4536892003256288E-3</v>
      </c>
      <c r="I72">
        <f t="shared" si="29"/>
        <v>1.1946995254446693E-2</v>
      </c>
      <c r="J72">
        <f t="shared" si="20"/>
        <v>0.15056432868807845</v>
      </c>
      <c r="L72">
        <v>25.701146999999999</v>
      </c>
      <c r="M72">
        <f t="shared" si="14"/>
        <v>-4.3197422845100419E-3</v>
      </c>
      <c r="N72">
        <f t="shared" si="25"/>
        <v>1.9652973697739571E-3</v>
      </c>
      <c r="O72">
        <f t="shared" si="26"/>
        <v>2.3731914660895415E-2</v>
      </c>
      <c r="Q72">
        <v>45.810001</v>
      </c>
      <c r="R72">
        <f t="shared" si="15"/>
        <v>-2.1822348319511242E-4</v>
      </c>
      <c r="S72">
        <f t="shared" si="27"/>
        <v>-5.0898344033091979E-5</v>
      </c>
      <c r="T72">
        <f t="shared" si="28"/>
        <v>-6.1084688226253903E-4</v>
      </c>
      <c r="V72" t="s">
        <v>14</v>
      </c>
      <c r="W72">
        <f>+H72+1</f>
        <v>1.0054536892003256</v>
      </c>
    </row>
    <row r="73" spans="1:27" x14ac:dyDescent="0.25">
      <c r="A73" s="1">
        <v>41246</v>
      </c>
      <c r="B73">
        <v>104.44509100000001</v>
      </c>
      <c r="C73">
        <f t="shared" si="12"/>
        <v>-4.9789497190183551E-3</v>
      </c>
      <c r="D73">
        <f t="shared" si="23"/>
        <v>5.9332543845762959E-3</v>
      </c>
      <c r="E73">
        <f t="shared" si="19"/>
        <v>7.3038644614009884E-2</v>
      </c>
      <c r="G73">
        <v>35.344994</v>
      </c>
      <c r="H73">
        <f t="shared" si="13"/>
        <v>1.4590849413766094E-2</v>
      </c>
      <c r="I73">
        <f t="shared" si="29"/>
        <v>1.028670848527255E-2</v>
      </c>
      <c r="J73">
        <f t="shared" si="20"/>
        <v>0.1284059100066044</v>
      </c>
      <c r="L73">
        <v>25.797937000000001</v>
      </c>
      <c r="M73">
        <f t="shared" si="14"/>
        <v>3.7659797829256991E-3</v>
      </c>
      <c r="N73">
        <f t="shared" si="25"/>
        <v>1.7502211482925318E-3</v>
      </c>
      <c r="O73">
        <f t="shared" si="26"/>
        <v>2.1106413733950502E-2</v>
      </c>
      <c r="Q73">
        <v>45.810001</v>
      </c>
      <c r="R73">
        <f t="shared" si="15"/>
        <v>0</v>
      </c>
      <c r="S73">
        <f t="shared" si="27"/>
        <v>-3.6356188642561182E-5</v>
      </c>
      <c r="T73">
        <f t="shared" si="28"/>
        <v>-4.3641717493270171E-4</v>
      </c>
      <c r="V73" t="s">
        <v>14</v>
      </c>
      <c r="W73">
        <f>+H73+1</f>
        <v>1.0145908494137661</v>
      </c>
    </row>
    <row r="74" spans="1:27" x14ac:dyDescent="0.25">
      <c r="A74" s="1">
        <v>41276</v>
      </c>
      <c r="B74">
        <v>103.632858</v>
      </c>
      <c r="C74">
        <f t="shared" si="12"/>
        <v>-7.7766507953925812E-3</v>
      </c>
      <c r="D74">
        <f t="shared" si="23"/>
        <v>4.1456401654080726E-3</v>
      </c>
      <c r="E74">
        <f t="shared" si="19"/>
        <v>5.0331015415460367E-2</v>
      </c>
      <c r="G74">
        <v>35.440497999999998</v>
      </c>
      <c r="H74">
        <f t="shared" si="13"/>
        <v>2.7020516681937057E-3</v>
      </c>
      <c r="I74">
        <f t="shared" si="29"/>
        <v>8.3012155362912534E-3</v>
      </c>
      <c r="J74">
        <f t="shared" si="20"/>
        <v>0.10221538758763038</v>
      </c>
      <c r="L74">
        <v>25.609010999999999</v>
      </c>
      <c r="M74">
        <f t="shared" si="14"/>
        <v>-7.3232987583465858E-3</v>
      </c>
      <c r="N74">
        <f t="shared" si="25"/>
        <v>8.6602640552766819E-4</v>
      </c>
      <c r="O74">
        <f t="shared" si="26"/>
        <v>1.030762668508145E-2</v>
      </c>
      <c r="Q74">
        <v>45.810001</v>
      </c>
      <c r="R74">
        <f t="shared" si="15"/>
        <v>0</v>
      </c>
      <c r="S74">
        <f t="shared" si="27"/>
        <v>-1.8169412216060648E-5</v>
      </c>
      <c r="T74">
        <f t="shared" si="28"/>
        <v>-2.1822348319511242E-4</v>
      </c>
      <c r="V74" t="s">
        <v>14</v>
      </c>
      <c r="W74">
        <f>+H74+1</f>
        <v>1.0027020516681937</v>
      </c>
      <c r="X74" s="4">
        <f>(PRODUCT(W63:W74)-1)*100</f>
        <v>9.3498754975228202</v>
      </c>
      <c r="Y74">
        <v>2012</v>
      </c>
      <c r="AA74">
        <v>5.2</v>
      </c>
    </row>
    <row r="75" spans="1:27" x14ac:dyDescent="0.25">
      <c r="A75" s="1">
        <v>41306</v>
      </c>
      <c r="B75">
        <v>104.364037</v>
      </c>
      <c r="C75">
        <f t="shared" si="12"/>
        <v>7.0554746256250578E-3</v>
      </c>
      <c r="D75">
        <f t="shared" si="23"/>
        <v>4.1115316932187713E-3</v>
      </c>
      <c r="E75">
        <f t="shared" si="19"/>
        <v>4.9904298526827873E-2</v>
      </c>
      <c r="G75">
        <v>35.695343000000001</v>
      </c>
      <c r="H75">
        <f t="shared" si="13"/>
        <v>7.1907849601888785E-3</v>
      </c>
      <c r="I75">
        <f t="shared" si="29"/>
        <v>7.1256797814152157E-3</v>
      </c>
      <c r="J75">
        <f t="shared" si="20"/>
        <v>8.6991295169885907E-2</v>
      </c>
      <c r="L75">
        <v>25.699715000000001</v>
      </c>
      <c r="M75">
        <f t="shared" si="14"/>
        <v>3.5418782865141996E-3</v>
      </c>
      <c r="N75">
        <f t="shared" si="25"/>
        <v>9.5163758776073415E-4</v>
      </c>
      <c r="O75">
        <f t="shared" si="26"/>
        <v>1.1342946890841699E-2</v>
      </c>
      <c r="Q75">
        <v>45.810001</v>
      </c>
      <c r="R75">
        <f t="shared" si="15"/>
        <v>0</v>
      </c>
      <c r="S75">
        <f t="shared" si="27"/>
        <v>-3.6360158615013814E-5</v>
      </c>
      <c r="T75">
        <f t="shared" si="28"/>
        <v>-4.3641717493270171E-4</v>
      </c>
      <c r="V75" t="s">
        <v>14</v>
      </c>
      <c r="W75">
        <f>+H75+1</f>
        <v>1.0071907849601889</v>
      </c>
    </row>
    <row r="76" spans="1:27" x14ac:dyDescent="0.25">
      <c r="A76" s="1">
        <v>41334</v>
      </c>
      <c r="B76">
        <v>104.470764</v>
      </c>
      <c r="C76">
        <f t="shared" si="12"/>
        <v>1.0226415446157322E-3</v>
      </c>
      <c r="D76">
        <f t="shared" si="23"/>
        <v>4.8530759094779219E-3</v>
      </c>
      <c r="E76">
        <f t="shared" si="19"/>
        <v>5.9321069492545897E-2</v>
      </c>
      <c r="G76">
        <v>36.068221999999999</v>
      </c>
      <c r="H76">
        <f t="shared" si="13"/>
        <v>1.0446152597552993E-2</v>
      </c>
      <c r="I76">
        <f t="shared" si="29"/>
        <v>9.0082312028618525E-3</v>
      </c>
      <c r="J76">
        <f t="shared" si="20"/>
        <v>0.11184898256487363</v>
      </c>
      <c r="L76">
        <v>25.705387000000002</v>
      </c>
      <c r="M76">
        <f t="shared" si="14"/>
        <v>2.2070283658792711E-4</v>
      </c>
      <c r="N76">
        <f t="shared" si="25"/>
        <v>8.3354258991867136E-4</v>
      </c>
      <c r="O76">
        <f t="shared" si="26"/>
        <v>9.9120759150146398E-3</v>
      </c>
      <c r="Q76">
        <v>45.810001</v>
      </c>
      <c r="R76">
        <f t="shared" si="15"/>
        <v>0</v>
      </c>
      <c r="S76">
        <f t="shared" si="27"/>
        <v>-1.8173382188513276E-5</v>
      </c>
      <c r="T76">
        <f t="shared" si="28"/>
        <v>-2.1822348319511242E-4</v>
      </c>
      <c r="V76" t="s">
        <v>14</v>
      </c>
      <c r="W76">
        <f>+H76+1</f>
        <v>1.010446152597553</v>
      </c>
    </row>
    <row r="77" spans="1:27" x14ac:dyDescent="0.25">
      <c r="A77" s="1">
        <v>41365</v>
      </c>
      <c r="B77">
        <v>106.429619</v>
      </c>
      <c r="C77">
        <f t="shared" si="12"/>
        <v>1.8750269692676902E-2</v>
      </c>
      <c r="D77">
        <f t="shared" si="23"/>
        <v>5.6232588216293582E-3</v>
      </c>
      <c r="E77">
        <f t="shared" si="19"/>
        <v>6.9019309733880041E-2</v>
      </c>
      <c r="G77">
        <v>36.816001999999997</v>
      </c>
      <c r="H77">
        <f t="shared" si="13"/>
        <v>2.073237765920366E-2</v>
      </c>
      <c r="I77">
        <f t="shared" si="29"/>
        <v>9.453813126292657E-3</v>
      </c>
      <c r="J77">
        <f t="shared" si="20"/>
        <v>0.11770393944167679</v>
      </c>
      <c r="L77">
        <v>25.787625999999999</v>
      </c>
      <c r="M77">
        <f t="shared" si="14"/>
        <v>3.199290483352657E-3</v>
      </c>
      <c r="N77">
        <f t="shared" si="25"/>
        <v>7.3942777557980033E-4</v>
      </c>
      <c r="O77">
        <f t="shared" si="26"/>
        <v>8.7764195444151039E-3</v>
      </c>
      <c r="Q77">
        <v>45.799999</v>
      </c>
      <c r="R77">
        <f t="shared" si="15"/>
        <v>-2.1833660296144419E-4</v>
      </c>
      <c r="S77">
        <f t="shared" si="27"/>
        <v>-5.4558845500920126E-5</v>
      </c>
      <c r="T77">
        <f t="shared" si="28"/>
        <v>-6.5465849205070814E-4</v>
      </c>
      <c r="V77" t="s">
        <v>14</v>
      </c>
      <c r="W77">
        <f>+H77+1</f>
        <v>1.0207323776592037</v>
      </c>
    </row>
    <row r="78" spans="1:27" x14ac:dyDescent="0.25">
      <c r="A78" s="1">
        <v>41395</v>
      </c>
      <c r="B78">
        <v>103.40728</v>
      </c>
      <c r="C78">
        <f t="shared" si="12"/>
        <v>-2.8397536591764028E-2</v>
      </c>
      <c r="D78">
        <f t="shared" si="23"/>
        <v>2.9252534513001895E-3</v>
      </c>
      <c r="E78">
        <f t="shared" si="19"/>
        <v>3.454582538774198E-2</v>
      </c>
      <c r="G78">
        <v>35.966907999999997</v>
      </c>
      <c r="H78">
        <f t="shared" si="13"/>
        <v>-2.3063177799697021E-2</v>
      </c>
      <c r="I78">
        <f t="shared" si="29"/>
        <v>1.0431786255426715E-2</v>
      </c>
      <c r="J78">
        <f t="shared" si="20"/>
        <v>0.13129386637236018</v>
      </c>
      <c r="L78">
        <v>25.417759</v>
      </c>
      <c r="M78">
        <f t="shared" si="14"/>
        <v>-1.4342809221756125E-2</v>
      </c>
      <c r="N78">
        <f t="shared" si="25"/>
        <v>-7.9715543052627513E-4</v>
      </c>
      <c r="O78">
        <f t="shared" si="26"/>
        <v>-9.7485256341128812E-3</v>
      </c>
      <c r="Q78">
        <v>45.810001</v>
      </c>
      <c r="R78">
        <f t="shared" si="15"/>
        <v>2.1838428424425516E-4</v>
      </c>
      <c r="S78">
        <f t="shared" si="27"/>
        <v>-3.6360155147232197E-5</v>
      </c>
      <c r="T78">
        <f t="shared" si="28"/>
        <v>-4.3641717493270171E-4</v>
      </c>
      <c r="V78" t="s">
        <v>14</v>
      </c>
      <c r="W78">
        <f>+H78+1</f>
        <v>0.97693682220030298</v>
      </c>
    </row>
    <row r="79" spans="1:27" x14ac:dyDescent="0.25">
      <c r="A79" s="1">
        <v>41428</v>
      </c>
      <c r="B79">
        <v>100.53939800000001</v>
      </c>
      <c r="C79">
        <f t="shared" si="12"/>
        <v>-2.773385007322493E-2</v>
      </c>
      <c r="D79">
        <f t="shared" si="23"/>
        <v>2.0508704446596065E-5</v>
      </c>
      <c r="E79">
        <f t="shared" si="19"/>
        <v>-1.2602236340159001E-3</v>
      </c>
      <c r="G79">
        <v>35.175919</v>
      </c>
      <c r="H79">
        <f t="shared" si="13"/>
        <v>-2.1992132323412239E-2</v>
      </c>
      <c r="I79">
        <f t="shared" si="29"/>
        <v>5.1071769657728416E-3</v>
      </c>
      <c r="J79">
        <f t="shared" si="20"/>
        <v>6.1916619609970525E-2</v>
      </c>
      <c r="L79">
        <v>25.125230999999999</v>
      </c>
      <c r="M79">
        <f t="shared" si="14"/>
        <v>-1.15088037462312E-2</v>
      </c>
      <c r="N79">
        <f t="shared" si="25"/>
        <v>-1.8887026228619486E-3</v>
      </c>
      <c r="O79">
        <f t="shared" si="26"/>
        <v>-2.269881235172877E-2</v>
      </c>
      <c r="Q79">
        <v>45.799999</v>
      </c>
      <c r="R79">
        <f t="shared" si="15"/>
        <v>-2.1833660296144419E-4</v>
      </c>
      <c r="S79">
        <f t="shared" si="27"/>
        <v>-1.81867741496274E-5</v>
      </c>
      <c r="T79">
        <f t="shared" si="28"/>
        <v>-2.1833660296144419E-4</v>
      </c>
      <c r="V79" t="s">
        <v>14</v>
      </c>
      <c r="W79">
        <f>+H79+1</f>
        <v>0.97800786767658776</v>
      </c>
    </row>
    <row r="80" spans="1:27" x14ac:dyDescent="0.25">
      <c r="A80" s="1">
        <v>41456</v>
      </c>
      <c r="B80">
        <v>101.289169</v>
      </c>
      <c r="C80">
        <f t="shared" si="12"/>
        <v>7.4574844778760863E-3</v>
      </c>
      <c r="D80">
        <f t="shared" si="23"/>
        <v>-1.7068045057294183E-3</v>
      </c>
      <c r="E80">
        <f t="shared" si="19"/>
        <v>-2.139437460718141E-2</v>
      </c>
      <c r="G80">
        <v>36.065922</v>
      </c>
      <c r="H80">
        <f t="shared" si="13"/>
        <v>2.5301485371284738E-2</v>
      </c>
      <c r="I80">
        <f t="shared" si="29"/>
        <v>5.8219181376605684E-3</v>
      </c>
      <c r="J80">
        <f t="shared" si="20"/>
        <v>7.0874744974128712E-2</v>
      </c>
      <c r="L80">
        <v>25.166906000000001</v>
      </c>
      <c r="M80">
        <f t="shared" si="14"/>
        <v>1.6586912176050905E-3</v>
      </c>
      <c r="N80">
        <f t="shared" si="25"/>
        <v>-2.4062722161532859E-3</v>
      </c>
      <c r="O80">
        <f t="shared" si="26"/>
        <v>-2.8721274962172583E-2</v>
      </c>
      <c r="Q80">
        <v>45.799999</v>
      </c>
      <c r="R80">
        <f t="shared" si="15"/>
        <v>0</v>
      </c>
      <c r="S80">
        <f t="shared" si="27"/>
        <v>-1.81867741496274E-5</v>
      </c>
      <c r="T80">
        <f t="shared" si="28"/>
        <v>-2.1833660296144419E-4</v>
      </c>
      <c r="V80" t="s">
        <v>14</v>
      </c>
      <c r="W80">
        <f>+H80+1</f>
        <v>1.0253014853712847</v>
      </c>
    </row>
    <row r="81" spans="1:27" x14ac:dyDescent="0.25">
      <c r="A81" s="1">
        <v>41487</v>
      </c>
      <c r="B81">
        <v>100.1185</v>
      </c>
      <c r="C81">
        <f t="shared" si="12"/>
        <v>-1.1557691819941818E-2</v>
      </c>
      <c r="D81">
        <f t="shared" si="23"/>
        <v>-2.9057111264769639E-3</v>
      </c>
      <c r="E81">
        <f t="shared" si="19"/>
        <v>-3.5433735780840414E-2</v>
      </c>
      <c r="G81">
        <v>35.694313000000001</v>
      </c>
      <c r="H81">
        <f t="shared" si="13"/>
        <v>-1.0303604604923189E-2</v>
      </c>
      <c r="I81">
        <f t="shared" si="29"/>
        <v>3.9334468588110849E-3</v>
      </c>
      <c r="J81">
        <f t="shared" si="20"/>
        <v>4.6903192249499792E-2</v>
      </c>
      <c r="L81">
        <v>25.090128</v>
      </c>
      <c r="M81">
        <f t="shared" si="14"/>
        <v>-3.0507524444999268E-3</v>
      </c>
      <c r="N81">
        <f t="shared" si="25"/>
        <v>-2.2901809731717218E-3</v>
      </c>
      <c r="O81">
        <f t="shared" si="26"/>
        <v>-2.7362151772519661E-2</v>
      </c>
      <c r="Q81">
        <v>45.799999</v>
      </c>
      <c r="R81">
        <f t="shared" si="15"/>
        <v>0</v>
      </c>
      <c r="S81">
        <f t="shared" si="27"/>
        <v>-1.81867741496274E-5</v>
      </c>
      <c r="T81">
        <f t="shared" si="28"/>
        <v>-2.1833660296144419E-4</v>
      </c>
      <c r="V81" t="s">
        <v>14</v>
      </c>
      <c r="W81">
        <f>+H81+1</f>
        <v>0.98969639539507681</v>
      </c>
    </row>
    <row r="82" spans="1:27" x14ac:dyDescent="0.25">
      <c r="A82" s="1">
        <v>41520</v>
      </c>
      <c r="B82">
        <v>101.141716</v>
      </c>
      <c r="C82">
        <f t="shared" si="12"/>
        <v>1.0220049241648654E-2</v>
      </c>
      <c r="D82">
        <f t="shared" si="23"/>
        <v>-2.395586421995749E-3</v>
      </c>
      <c r="E82">
        <f t="shared" si="19"/>
        <v>-2.9553248303337276E-2</v>
      </c>
      <c r="G82">
        <v>36.033484999999999</v>
      </c>
      <c r="H82">
        <f t="shared" si="13"/>
        <v>9.5021299331352616E-3</v>
      </c>
      <c r="I82">
        <f t="shared" si="29"/>
        <v>4.1136105249738137E-3</v>
      </c>
      <c r="J82">
        <f t="shared" si="20"/>
        <v>4.9150066824075411E-2</v>
      </c>
      <c r="L82">
        <v>25.458015</v>
      </c>
      <c r="M82">
        <f t="shared" si="14"/>
        <v>1.4662619497198159E-2</v>
      </c>
      <c r="N82">
        <f t="shared" si="25"/>
        <v>-1.5514498183617313E-3</v>
      </c>
      <c r="O82">
        <f t="shared" si="26"/>
        <v>-1.8789639306543982E-2</v>
      </c>
      <c r="Q82">
        <v>45.790000999999997</v>
      </c>
      <c r="R82">
        <f t="shared" si="15"/>
        <v>-2.1829694799779809E-4</v>
      </c>
      <c r="S82">
        <f t="shared" si="27"/>
        <v>-3.6378186482777242E-5</v>
      </c>
      <c r="T82">
        <f t="shared" si="28"/>
        <v>-4.365858887451779E-4</v>
      </c>
      <c r="V82" t="s">
        <v>14</v>
      </c>
      <c r="W82">
        <f>+H82+1</f>
        <v>1.0095021299331353</v>
      </c>
    </row>
    <row r="83" spans="1:27" x14ac:dyDescent="0.25">
      <c r="A83" s="1">
        <v>41548</v>
      </c>
      <c r="B83">
        <v>102.571045</v>
      </c>
      <c r="C83">
        <f t="shared" si="12"/>
        <v>1.4131943341756159E-2</v>
      </c>
      <c r="D83">
        <f t="shared" si="23"/>
        <v>-2.0930963902442332E-3</v>
      </c>
      <c r="E83">
        <f t="shared" si="19"/>
        <v>-2.6067252822550846E-2</v>
      </c>
      <c r="G83">
        <v>36.935279999999999</v>
      </c>
      <c r="H83">
        <f t="shared" si="13"/>
        <v>2.5026582913087569E-2</v>
      </c>
      <c r="I83">
        <f t="shared" si="29"/>
        <v>5.4655990823921736E-3</v>
      </c>
      <c r="J83">
        <f t="shared" si="20"/>
        <v>6.6022807433408381E-2</v>
      </c>
      <c r="L83">
        <v>25.591759</v>
      </c>
      <c r="M83">
        <f t="shared" si="14"/>
        <v>5.2535124989123716E-3</v>
      </c>
      <c r="N83">
        <f t="shared" si="25"/>
        <v>-6.8689432102064796E-4</v>
      </c>
      <c r="O83">
        <f t="shared" si="26"/>
        <v>-8.5575092616406723E-3</v>
      </c>
      <c r="Q83">
        <v>45.779998999999997</v>
      </c>
      <c r="R83">
        <f t="shared" si="15"/>
        <v>-2.1843196727600045E-4</v>
      </c>
      <c r="S83">
        <f t="shared" si="27"/>
        <v>-7.2770110012295344E-5</v>
      </c>
      <c r="T83">
        <f t="shared" si="28"/>
        <v>-8.7300305543436263E-4</v>
      </c>
      <c r="V83" t="s">
        <v>14</v>
      </c>
      <c r="W83">
        <f>+H83+1</f>
        <v>1.0250265829130876</v>
      </c>
    </row>
    <row r="84" spans="1:27" x14ac:dyDescent="0.25">
      <c r="A84" s="1">
        <v>41579</v>
      </c>
      <c r="B84">
        <v>102.428635</v>
      </c>
      <c r="C84">
        <f t="shared" si="12"/>
        <v>-1.3884035207011314E-3</v>
      </c>
      <c r="D84">
        <f t="shared" si="23"/>
        <v>-1.9329349663203543E-3</v>
      </c>
      <c r="E84">
        <f t="shared" si="19"/>
        <v>-2.4189198355456298E-2</v>
      </c>
      <c r="G84">
        <v>37.224857</v>
      </c>
      <c r="H84">
        <f t="shared" si="13"/>
        <v>7.8401192572521428E-3</v>
      </c>
      <c r="I84">
        <f t="shared" si="29"/>
        <v>5.6644682538027165E-3</v>
      </c>
      <c r="J84">
        <f t="shared" si="20"/>
        <v>6.85529974325636E-2</v>
      </c>
      <c r="L84">
        <v>25.440767000000001</v>
      </c>
      <c r="M84">
        <f t="shared" si="14"/>
        <v>-5.9000243007915065E-3</v>
      </c>
      <c r="N84">
        <f t="shared" si="25"/>
        <v>-8.185844890441033E-4</v>
      </c>
      <c r="O84">
        <f t="shared" si="26"/>
        <v>-1.0131065356732805E-2</v>
      </c>
      <c r="Q84">
        <v>45.77</v>
      </c>
      <c r="R84">
        <f t="shared" si="15"/>
        <v>-2.1841415942347453E-4</v>
      </c>
      <c r="S84">
        <f t="shared" si="27"/>
        <v>-7.2785999697992196E-5</v>
      </c>
      <c r="T84">
        <f t="shared" si="28"/>
        <v>-8.7319360678461688E-4</v>
      </c>
      <c r="V84" t="s">
        <v>14</v>
      </c>
      <c r="W84">
        <f>+H84+1</f>
        <v>1.0078401192572521</v>
      </c>
    </row>
    <row r="85" spans="1:27" x14ac:dyDescent="0.25">
      <c r="A85" s="1">
        <v>41610</v>
      </c>
      <c r="B85">
        <v>102.13138600000001</v>
      </c>
      <c r="C85">
        <f t="shared" si="12"/>
        <v>-2.902010751192674E-3</v>
      </c>
      <c r="D85">
        <f t="shared" si="23"/>
        <v>-1.7598567190015475E-3</v>
      </c>
      <c r="E85">
        <f t="shared" si="19"/>
        <v>-2.2152357548331336E-2</v>
      </c>
      <c r="G85">
        <v>37.416060999999999</v>
      </c>
      <c r="H85">
        <f t="shared" si="13"/>
        <v>5.1364602958716699E-3</v>
      </c>
      <c r="I85">
        <f t="shared" si="29"/>
        <v>4.8766024939781811E-3</v>
      </c>
      <c r="J85">
        <f t="shared" si="20"/>
        <v>5.8595766065202781E-2</v>
      </c>
      <c r="L85">
        <v>25.333437</v>
      </c>
      <c r="M85">
        <f t="shared" si="14"/>
        <v>-4.2188193461305534E-3</v>
      </c>
      <c r="N85">
        <f t="shared" si="25"/>
        <v>-1.4839844164654576E-3</v>
      </c>
      <c r="O85">
        <f t="shared" si="26"/>
        <v>-1.8005315696367541E-2</v>
      </c>
      <c r="Q85">
        <v>45.77</v>
      </c>
      <c r="R85">
        <f t="shared" si="15"/>
        <v>0</v>
      </c>
      <c r="S85">
        <f t="shared" si="27"/>
        <v>-7.2785999697992196E-5</v>
      </c>
      <c r="T85">
        <f t="shared" si="28"/>
        <v>-8.7319360678461688E-4</v>
      </c>
      <c r="V85" t="s">
        <v>14</v>
      </c>
      <c r="W85">
        <f>+H85+1</f>
        <v>1.0051364602958717</v>
      </c>
    </row>
    <row r="86" spans="1:27" x14ac:dyDescent="0.25">
      <c r="A86" s="1">
        <v>41641</v>
      </c>
      <c r="B86">
        <v>103.87020099999999</v>
      </c>
      <c r="C86">
        <f t="shared" si="12"/>
        <v>1.7025275658160366E-2</v>
      </c>
      <c r="D86">
        <f t="shared" si="23"/>
        <v>3.0697048546119804E-4</v>
      </c>
      <c r="E86">
        <f t="shared" si="19"/>
        <v>2.2902292244029177E-3</v>
      </c>
      <c r="G86">
        <v>37.628231</v>
      </c>
      <c r="H86">
        <f t="shared" si="13"/>
        <v>5.6705594958272876E-3</v>
      </c>
      <c r="I86">
        <f t="shared" si="29"/>
        <v>5.123978146280979E-3</v>
      </c>
      <c r="J86">
        <f t="shared" si="20"/>
        <v>6.1729747702755189E-2</v>
      </c>
      <c r="L86">
        <v>25.772193999999999</v>
      </c>
      <c r="M86">
        <f t="shared" si="14"/>
        <v>1.7319284390822975E-2</v>
      </c>
      <c r="N86">
        <f t="shared" si="25"/>
        <v>5.6956417929867242E-4</v>
      </c>
      <c r="O86">
        <f t="shared" si="26"/>
        <v>6.3720930105422013E-3</v>
      </c>
      <c r="Q86">
        <v>45.77</v>
      </c>
      <c r="R86">
        <f t="shared" si="15"/>
        <v>0</v>
      </c>
      <c r="S86">
        <f t="shared" si="27"/>
        <v>-7.2785999697992196E-5</v>
      </c>
      <c r="T86">
        <f t="shared" si="28"/>
        <v>-8.7319360678461688E-4</v>
      </c>
      <c r="V86" t="s">
        <v>14</v>
      </c>
      <c r="W86">
        <f>+H86+1</f>
        <v>1.0056705594958273</v>
      </c>
      <c r="X86" s="4">
        <f>(PRODUCT(W75:W86)-1)*100</f>
        <v>6.1729747702754967</v>
      </c>
      <c r="Y86">
        <v>2013</v>
      </c>
      <c r="AA86">
        <v>2.2000000000000002</v>
      </c>
    </row>
    <row r="87" spans="1:27" x14ac:dyDescent="0.25">
      <c r="A87" s="1">
        <v>41673</v>
      </c>
      <c r="B87">
        <v>105.11274</v>
      </c>
      <c r="C87">
        <f t="shared" si="12"/>
        <v>1.1962420290300591E-2</v>
      </c>
      <c r="D87">
        <f t="shared" si="23"/>
        <v>7.1588262418415905E-4</v>
      </c>
      <c r="E87">
        <f t="shared" si="19"/>
        <v>7.1739559097354633E-3</v>
      </c>
      <c r="G87">
        <v>38.497742000000002</v>
      </c>
      <c r="H87">
        <f t="shared" si="13"/>
        <v>2.3107942544521975E-2</v>
      </c>
      <c r="I87">
        <f t="shared" si="29"/>
        <v>6.4504079449754044E-3</v>
      </c>
      <c r="J87">
        <f t="shared" si="20"/>
        <v>7.85088127602529E-2</v>
      </c>
      <c r="L87">
        <v>25.922091999999999</v>
      </c>
      <c r="M87">
        <f t="shared" si="14"/>
        <v>5.8162684946418963E-3</v>
      </c>
      <c r="N87">
        <f t="shared" si="25"/>
        <v>7.5909669664264712E-4</v>
      </c>
      <c r="O87">
        <f t="shared" si="26"/>
        <v>8.6528975126767271E-3</v>
      </c>
      <c r="Q87">
        <v>45.779998999999997</v>
      </c>
      <c r="R87">
        <f t="shared" si="15"/>
        <v>2.1846187459018118E-4</v>
      </c>
      <c r="S87">
        <f t="shared" si="27"/>
        <v>-5.4580843482143759E-5</v>
      </c>
      <c r="T87">
        <f t="shared" si="28"/>
        <v>-6.5492249170662209E-4</v>
      </c>
      <c r="V87" t="s">
        <v>14</v>
      </c>
      <c r="W87">
        <f>+H87+1</f>
        <v>1.023107942544522</v>
      </c>
    </row>
    <row r="88" spans="1:27" x14ac:dyDescent="0.25">
      <c r="A88" s="1">
        <v>41701</v>
      </c>
      <c r="B88">
        <v>105.190544</v>
      </c>
      <c r="C88">
        <f t="shared" ref="C88:C103" si="30">+(B88/B87)-1</f>
        <v>7.4019571747441226E-4</v>
      </c>
      <c r="D88">
        <f t="shared" si="23"/>
        <v>6.9234547192238238E-4</v>
      </c>
      <c r="E88">
        <f t="shared" si="19"/>
        <v>6.8897744444560427E-3</v>
      </c>
      <c r="G88">
        <v>38.490291999999997</v>
      </c>
      <c r="H88">
        <f t="shared" ref="H88:H103" si="31">+(G88/G87)-1</f>
        <v>-1.9351784320253973E-4</v>
      </c>
      <c r="I88">
        <f t="shared" si="29"/>
        <v>5.5637687415791099E-3</v>
      </c>
      <c r="J88">
        <f t="shared" si="20"/>
        <v>6.7152464571167414E-2</v>
      </c>
      <c r="L88">
        <v>25.741302000000001</v>
      </c>
      <c r="M88">
        <f t="shared" ref="M88:M103" si="32">+(L88/L87)-1</f>
        <v>-6.9743599397763534E-3</v>
      </c>
      <c r="N88">
        <f t="shared" si="25"/>
        <v>1.5950813194562374E-4</v>
      </c>
      <c r="O88">
        <f t="shared" si="26"/>
        <v>1.3971779533994422E-3</v>
      </c>
      <c r="Q88">
        <v>45.77</v>
      </c>
      <c r="R88">
        <f t="shared" ref="R88:R103" si="33">+(Q88/Q87)-1</f>
        <v>-2.1841415942347453E-4</v>
      </c>
      <c r="S88">
        <f t="shared" si="27"/>
        <v>-7.2782023434099966E-5</v>
      </c>
      <c r="T88">
        <f t="shared" si="28"/>
        <v>-8.7319360678461688E-4</v>
      </c>
      <c r="V88" t="s">
        <v>14</v>
      </c>
      <c r="W88">
        <f>+H88+1</f>
        <v>0.99980648215679746</v>
      </c>
    </row>
    <row r="89" spans="1:27" x14ac:dyDescent="0.25">
      <c r="A89" s="1">
        <v>41730</v>
      </c>
      <c r="B89">
        <v>106.447571</v>
      </c>
      <c r="C89">
        <f t="shared" si="30"/>
        <v>1.1949999992394655E-2</v>
      </c>
      <c r="D89">
        <f t="shared" si="23"/>
        <v>1.2565633023219522E-4</v>
      </c>
      <c r="E89">
        <f t="shared" si="19"/>
        <v>1.6867484980842562E-4</v>
      </c>
      <c r="G89">
        <v>38.703701000000002</v>
      </c>
      <c r="H89">
        <f t="shared" si="31"/>
        <v>5.5444889843914158E-3</v>
      </c>
      <c r="I89">
        <f t="shared" si="29"/>
        <v>4.2981113520114229E-3</v>
      </c>
      <c r="J89">
        <f t="shared" si="20"/>
        <v>5.1273872703505585E-2</v>
      </c>
      <c r="L89">
        <v>25.964621999999999</v>
      </c>
      <c r="M89">
        <f t="shared" si="32"/>
        <v>8.6755518427155121E-3</v>
      </c>
      <c r="N89">
        <f t="shared" si="25"/>
        <v>6.1586324522586167E-4</v>
      </c>
      <c r="O89">
        <f t="shared" si="26"/>
        <v>6.8636019461425501E-3</v>
      </c>
      <c r="Q89">
        <v>45.77</v>
      </c>
      <c r="R89">
        <f t="shared" si="33"/>
        <v>0</v>
      </c>
      <c r="S89">
        <f t="shared" si="27"/>
        <v>-5.4587306520646285E-5</v>
      </c>
      <c r="T89">
        <f t="shared" si="28"/>
        <v>-6.5500001430118804E-4</v>
      </c>
      <c r="V89" t="s">
        <v>14</v>
      </c>
      <c r="W89">
        <f>+H89+1</f>
        <v>1.0055444889843914</v>
      </c>
    </row>
    <row r="90" spans="1:27" x14ac:dyDescent="0.25">
      <c r="A90" s="1">
        <v>41760</v>
      </c>
      <c r="B90">
        <v>107.91287199999999</v>
      </c>
      <c r="C90">
        <f t="shared" si="30"/>
        <v>1.3765471454487255E-2</v>
      </c>
      <c r="D90">
        <f t="shared" si="23"/>
        <v>3.6392403340864687E-3</v>
      </c>
      <c r="E90">
        <f t="shared" si="19"/>
        <v>4.3571323024839126E-2</v>
      </c>
      <c r="G90">
        <v>39.058258000000002</v>
      </c>
      <c r="H90">
        <f t="shared" si="31"/>
        <v>9.1608035107546559E-3</v>
      </c>
      <c r="I90">
        <f t="shared" si="29"/>
        <v>6.9834431278823954E-3</v>
      </c>
      <c r="J90">
        <f t="shared" si="20"/>
        <v>8.5949840336567274E-2</v>
      </c>
      <c r="L90">
        <v>26.323934999999999</v>
      </c>
      <c r="M90">
        <f t="shared" si="32"/>
        <v>1.3838560792450494E-2</v>
      </c>
      <c r="N90">
        <f t="shared" si="25"/>
        <v>2.9643107464097465E-3</v>
      </c>
      <c r="O90">
        <f t="shared" si="26"/>
        <v>3.5651294042090775E-2</v>
      </c>
      <c r="Q90">
        <v>45.77</v>
      </c>
      <c r="R90">
        <f t="shared" si="33"/>
        <v>0</v>
      </c>
      <c r="S90">
        <f t="shared" si="27"/>
        <v>-7.2785996874334222E-5</v>
      </c>
      <c r="T90">
        <f t="shared" si="28"/>
        <v>-8.7319360678461688E-4</v>
      </c>
      <c r="V90" t="s">
        <v>14</v>
      </c>
      <c r="W90">
        <f>+H90+1</f>
        <v>1.0091608035107547</v>
      </c>
    </row>
    <row r="91" spans="1:27" x14ac:dyDescent="0.25">
      <c r="A91" s="1">
        <v>41792</v>
      </c>
      <c r="B91">
        <v>107.93903400000001</v>
      </c>
      <c r="C91">
        <f t="shared" si="30"/>
        <v>2.4243632400056114E-4</v>
      </c>
      <c r="D91">
        <f t="shared" si="23"/>
        <v>5.9705975338552597E-3</v>
      </c>
      <c r="E91">
        <f t="shared" si="19"/>
        <v>7.359936648914478E-2</v>
      </c>
      <c r="G91">
        <v>39.429595999999997</v>
      </c>
      <c r="H91">
        <f t="shared" si="31"/>
        <v>9.5072852455424517E-3</v>
      </c>
      <c r="I91">
        <f t="shared" si="29"/>
        <v>9.6083945919619527E-3</v>
      </c>
      <c r="J91">
        <f t="shared" si="20"/>
        <v>0.1209258242833684</v>
      </c>
      <c r="L91">
        <v>26.372076</v>
      </c>
      <c r="M91">
        <f t="shared" si="32"/>
        <v>1.8287919340327363E-3</v>
      </c>
      <c r="N91">
        <f t="shared" si="25"/>
        <v>4.0757770530984077E-3</v>
      </c>
      <c r="O91">
        <f t="shared" si="26"/>
        <v>4.9625215386079446E-2</v>
      </c>
      <c r="Q91">
        <v>45.759998000000003</v>
      </c>
      <c r="R91">
        <f t="shared" si="33"/>
        <v>-2.1852741970718181E-4</v>
      </c>
      <c r="S91">
        <f t="shared" si="27"/>
        <v>-7.2801898269812357E-5</v>
      </c>
      <c r="T91">
        <f t="shared" si="28"/>
        <v>-8.7338429854544319E-4</v>
      </c>
      <c r="V91" t="s">
        <v>14</v>
      </c>
      <c r="W91">
        <f>+H91+1</f>
        <v>1.0095072852455425</v>
      </c>
    </row>
    <row r="92" spans="1:27" x14ac:dyDescent="0.25">
      <c r="A92" s="1">
        <v>41821</v>
      </c>
      <c r="B92">
        <v>107.881721</v>
      </c>
      <c r="C92">
        <f t="shared" si="30"/>
        <v>-5.3097566168702759E-4</v>
      </c>
      <c r="D92">
        <f t="shared" si="23"/>
        <v>5.3048925222250005E-3</v>
      </c>
      <c r="E92">
        <f t="shared" si="19"/>
        <v>6.508644571859401E-2</v>
      </c>
      <c r="G92">
        <v>38.492671999999999</v>
      </c>
      <c r="H92">
        <f t="shared" si="31"/>
        <v>-2.3761947751125723E-2</v>
      </c>
      <c r="I92">
        <f t="shared" si="29"/>
        <v>5.5197751650944149E-3</v>
      </c>
      <c r="J92">
        <f t="shared" si="20"/>
        <v>6.728650940907599E-2</v>
      </c>
      <c r="L92">
        <v>26.227333000000002</v>
      </c>
      <c r="M92">
        <f t="shared" si="32"/>
        <v>-5.4884947244956406E-3</v>
      </c>
      <c r="N92">
        <f t="shared" si="25"/>
        <v>3.4801782245900137E-3</v>
      </c>
      <c r="O92">
        <f t="shared" si="26"/>
        <v>4.2135771477034289E-2</v>
      </c>
      <c r="Q92">
        <v>45.75</v>
      </c>
      <c r="R92">
        <f t="shared" si="33"/>
        <v>-2.1848777178712364E-4</v>
      </c>
      <c r="S92">
        <f t="shared" si="27"/>
        <v>-9.1009212585405993E-5</v>
      </c>
      <c r="T92">
        <f t="shared" si="28"/>
        <v>-1.0916812465432413E-3</v>
      </c>
      <c r="V92" t="s">
        <v>14</v>
      </c>
      <c r="W92">
        <f>+H92+1</f>
        <v>0.97623805224887428</v>
      </c>
    </row>
    <row r="93" spans="1:27" x14ac:dyDescent="0.25">
      <c r="A93" s="1">
        <v>41852</v>
      </c>
      <c r="B93">
        <v>109.473038</v>
      </c>
      <c r="C93">
        <f t="shared" si="30"/>
        <v>1.4750571137069679E-2</v>
      </c>
      <c r="D93">
        <f t="shared" si="23"/>
        <v>7.4972477686426247E-3</v>
      </c>
      <c r="E93">
        <f t="shared" si="19"/>
        <v>9.3434659927985386E-2</v>
      </c>
      <c r="G93">
        <v>39.458877999999999</v>
      </c>
      <c r="H93">
        <f t="shared" si="31"/>
        <v>2.5101037413043148E-2</v>
      </c>
      <c r="I93">
        <f t="shared" si="29"/>
        <v>8.4701619999249435E-3</v>
      </c>
      <c r="J93">
        <f t="shared" si="20"/>
        <v>0.10546680083183002</v>
      </c>
      <c r="L93">
        <v>26.418801999999999</v>
      </c>
      <c r="M93">
        <f t="shared" si="32"/>
        <v>7.3003610393782559E-3</v>
      </c>
      <c r="N93">
        <f t="shared" si="25"/>
        <v>4.3427710149131953E-3</v>
      </c>
      <c r="O93">
        <f t="shared" si="26"/>
        <v>5.2956047095495062E-2</v>
      </c>
      <c r="Q93">
        <v>45.759998000000003</v>
      </c>
      <c r="R93">
        <f t="shared" si="33"/>
        <v>2.1853551912576208E-4</v>
      </c>
      <c r="S93">
        <f t="shared" si="27"/>
        <v>-7.2797919324925811E-5</v>
      </c>
      <c r="T93">
        <f t="shared" si="28"/>
        <v>-8.7338429854544319E-4</v>
      </c>
      <c r="V93" t="s">
        <v>14</v>
      </c>
      <c r="W93">
        <f>+H93+1</f>
        <v>1.0251010374130431</v>
      </c>
    </row>
    <row r="94" spans="1:27" x14ac:dyDescent="0.25">
      <c r="A94" s="1">
        <v>41884</v>
      </c>
      <c r="B94">
        <v>107.923317</v>
      </c>
      <c r="C94">
        <f t="shared" si="30"/>
        <v>-1.4156188850810936E-2</v>
      </c>
      <c r="D94">
        <f t="shared" si="23"/>
        <v>5.4658945942709924E-3</v>
      </c>
      <c r="E94">
        <f t="shared" si="19"/>
        <v>6.7050483897267421E-2</v>
      </c>
      <c r="G94">
        <v>38.497867999999997</v>
      </c>
      <c r="H94">
        <f t="shared" si="31"/>
        <v>-2.4354721895539E-2</v>
      </c>
      <c r="I94">
        <f t="shared" si="29"/>
        <v>5.6487576808687545E-3</v>
      </c>
      <c r="J94">
        <f t="shared" si="20"/>
        <v>6.8391469767634216E-2</v>
      </c>
      <c r="L94">
        <v>26.370346000000001</v>
      </c>
      <c r="M94">
        <f t="shared" si="32"/>
        <v>-1.8341482706141221E-3</v>
      </c>
      <c r="N94">
        <f t="shared" si="25"/>
        <v>2.9680403675955056E-3</v>
      </c>
      <c r="O94">
        <f t="shared" si="26"/>
        <v>3.5836690331119803E-2</v>
      </c>
      <c r="Q94">
        <v>45.759998000000003</v>
      </c>
      <c r="R94">
        <f t="shared" si="33"/>
        <v>0</v>
      </c>
      <c r="S94">
        <f t="shared" si="27"/>
        <v>-5.4606506991775973E-5</v>
      </c>
      <c r="T94">
        <f t="shared" si="28"/>
        <v>-6.5523038534098799E-4</v>
      </c>
      <c r="V94" t="s">
        <v>14</v>
      </c>
      <c r="W94">
        <f>+H94+1</f>
        <v>0.975645278104461</v>
      </c>
    </row>
    <row r="95" spans="1:27" x14ac:dyDescent="0.25">
      <c r="A95" s="1">
        <v>41913</v>
      </c>
      <c r="B95">
        <v>109.28733099999999</v>
      </c>
      <c r="C95">
        <f t="shared" si="30"/>
        <v>1.2638733110843958E-2</v>
      </c>
      <c r="D95">
        <f t="shared" si="23"/>
        <v>5.3414604083616424E-3</v>
      </c>
      <c r="E95">
        <f t="shared" si="19"/>
        <v>6.547935628422219E-2</v>
      </c>
      <c r="G95">
        <v>38.856003000000001</v>
      </c>
      <c r="H95">
        <f t="shared" si="31"/>
        <v>9.3027229455928673E-3</v>
      </c>
      <c r="I95">
        <f t="shared" si="29"/>
        <v>4.3384360169108627E-3</v>
      </c>
      <c r="J95">
        <f t="shared" si="20"/>
        <v>5.2002394458631418E-2</v>
      </c>
      <c r="L95">
        <v>26.723943999999999</v>
      </c>
      <c r="M95">
        <f t="shared" si="32"/>
        <v>1.3408925313304509E-2</v>
      </c>
      <c r="N95">
        <f t="shared" si="25"/>
        <v>3.6476581021281838E-3</v>
      </c>
      <c r="O95">
        <f t="shared" si="26"/>
        <v>4.4240218110837892E-2</v>
      </c>
      <c r="Q95">
        <v>45.75</v>
      </c>
      <c r="R95">
        <f t="shared" si="33"/>
        <v>-2.1848777178712364E-4</v>
      </c>
      <c r="S95">
        <f t="shared" si="27"/>
        <v>-5.461115736770291E-5</v>
      </c>
      <c r="T95">
        <f t="shared" si="28"/>
        <v>-6.5528616547139151E-4</v>
      </c>
      <c r="V95" t="s">
        <v>4</v>
      </c>
      <c r="W95">
        <f>+H95+1</f>
        <v>1.0093027229455929</v>
      </c>
    </row>
    <row r="96" spans="1:27" x14ac:dyDescent="0.25">
      <c r="A96" s="1">
        <v>41946</v>
      </c>
      <c r="B96">
        <v>109.862717</v>
      </c>
      <c r="C96">
        <f t="shared" si="30"/>
        <v>5.2648920486493278E-3</v>
      </c>
      <c r="D96">
        <f t="shared" si="23"/>
        <v>5.8959017058075143E-3</v>
      </c>
      <c r="E96">
        <f t="shared" si="19"/>
        <v>7.2578161370597138E-2</v>
      </c>
      <c r="G96">
        <v>38.284351000000001</v>
      </c>
      <c r="H96">
        <f t="shared" si="31"/>
        <v>-1.4712063924845808E-2</v>
      </c>
      <c r="I96">
        <f t="shared" si="29"/>
        <v>2.4590874184027001E-3</v>
      </c>
      <c r="J96">
        <f t="shared" si="20"/>
        <v>2.846200322542547E-2</v>
      </c>
      <c r="L96">
        <v>26.963491000000001</v>
      </c>
      <c r="M96">
        <f t="shared" si="32"/>
        <v>8.9637592415252598E-3</v>
      </c>
      <c r="N96">
        <f t="shared" si="25"/>
        <v>4.8863067306545811E-3</v>
      </c>
      <c r="O96">
        <f t="shared" si="26"/>
        <v>5.9853698593285376E-2</v>
      </c>
      <c r="Q96">
        <v>45.75</v>
      </c>
      <c r="R96">
        <f t="shared" si="33"/>
        <v>0</v>
      </c>
      <c r="S96">
        <f t="shared" si="27"/>
        <v>-3.6409977415746697E-5</v>
      </c>
      <c r="T96">
        <f t="shared" si="28"/>
        <v>-4.3696744592536252E-4</v>
      </c>
      <c r="V96" t="s">
        <v>4</v>
      </c>
      <c r="W96">
        <f>+C96+1</f>
        <v>1.0052648920486493</v>
      </c>
    </row>
    <row r="97" spans="1:27" x14ac:dyDescent="0.25">
      <c r="A97" s="1">
        <v>41974</v>
      </c>
      <c r="B97">
        <v>110.466919</v>
      </c>
      <c r="C97">
        <f t="shared" si="30"/>
        <v>5.4996091167125449E-3</v>
      </c>
      <c r="D97">
        <f t="shared" si="23"/>
        <v>6.5960366947996158E-3</v>
      </c>
      <c r="E97">
        <f t="shared" ref="E97:E103" si="34">+(B97/B85)-1</f>
        <v>8.1615782635124479E-2</v>
      </c>
      <c r="G97">
        <v>37.702461</v>
      </c>
      <c r="H97">
        <f t="shared" si="31"/>
        <v>-1.5199160617872298E-2</v>
      </c>
      <c r="I97">
        <f t="shared" si="29"/>
        <v>7.6445234225736936E-4</v>
      </c>
      <c r="J97">
        <f t="shared" ref="J97:J103" si="35">+(G97/G85)-1</f>
        <v>7.6544668878961719E-3</v>
      </c>
      <c r="L97">
        <v>26.847045999999999</v>
      </c>
      <c r="M97">
        <f t="shared" si="32"/>
        <v>-4.3186173481765122E-3</v>
      </c>
      <c r="N97">
        <f t="shared" si="25"/>
        <v>4.8779902304840845E-3</v>
      </c>
      <c r="O97">
        <f t="shared" si="26"/>
        <v>5.9747479191236463E-2</v>
      </c>
      <c r="Q97">
        <v>45.740001999999997</v>
      </c>
      <c r="R97">
        <f t="shared" si="33"/>
        <v>-2.1853551912576208E-4</v>
      </c>
      <c r="S97">
        <f t="shared" si="27"/>
        <v>-5.4621270676226873E-5</v>
      </c>
      <c r="T97">
        <f t="shared" si="28"/>
        <v>-6.554074721434322E-4</v>
      </c>
      <c r="V97" t="s">
        <v>4</v>
      </c>
      <c r="W97">
        <f>+C97+1</f>
        <v>1.0054996091167125</v>
      </c>
    </row>
    <row r="98" spans="1:27" x14ac:dyDescent="0.25">
      <c r="A98" s="1">
        <v>42006</v>
      </c>
      <c r="B98">
        <v>113.500038</v>
      </c>
      <c r="C98">
        <f t="shared" si="30"/>
        <v>2.7457260756951207E-2</v>
      </c>
      <c r="D98">
        <f t="shared" ref="D98:D103" si="36">AVERAGE(C87:C98)</f>
        <v>7.4653687863655187E-3</v>
      </c>
      <c r="E98">
        <f t="shared" si="34"/>
        <v>9.27102952270209E-2</v>
      </c>
      <c r="G98">
        <v>38.024704</v>
      </c>
      <c r="H98">
        <f t="shared" si="31"/>
        <v>8.5470017461195535E-3</v>
      </c>
      <c r="I98">
        <f t="shared" si="29"/>
        <v>1.0041558631150582E-3</v>
      </c>
      <c r="J98">
        <f t="shared" si="35"/>
        <v>1.0536583556107093E-2</v>
      </c>
      <c r="L98">
        <v>27.123718</v>
      </c>
      <c r="M98">
        <f t="shared" si="32"/>
        <v>1.0305491337855299E-2</v>
      </c>
      <c r="N98">
        <f t="shared" si="25"/>
        <v>4.2935074760701115E-3</v>
      </c>
      <c r="O98">
        <f t="shared" si="26"/>
        <v>5.2441169735102822E-2</v>
      </c>
      <c r="Q98">
        <v>45.73</v>
      </c>
      <c r="R98">
        <f t="shared" si="33"/>
        <v>-2.1867073814296756E-4</v>
      </c>
      <c r="S98">
        <f t="shared" si="27"/>
        <v>-7.2843832188140833E-5</v>
      </c>
      <c r="T98">
        <f t="shared" si="28"/>
        <v>-8.7393489185072504E-4</v>
      </c>
      <c r="V98" t="s">
        <v>4</v>
      </c>
      <c r="W98">
        <f>+C98+1</f>
        <v>1.0274572607569512</v>
      </c>
      <c r="X98" s="4">
        <f>(PRODUCT(W87:W98)-1)*100</f>
        <v>7.24338404730136</v>
      </c>
      <c r="Y98">
        <v>2014</v>
      </c>
      <c r="AA98">
        <v>6.2</v>
      </c>
    </row>
    <row r="99" spans="1:27" x14ac:dyDescent="0.25">
      <c r="A99" s="1">
        <v>42037</v>
      </c>
      <c r="B99">
        <v>112.192825</v>
      </c>
      <c r="C99">
        <f t="shared" si="30"/>
        <v>-1.1517291298175691E-2</v>
      </c>
      <c r="D99">
        <f t="shared" si="36"/>
        <v>5.5087261539924952E-3</v>
      </c>
      <c r="E99">
        <f t="shared" si="34"/>
        <v>6.7357058716193574E-2</v>
      </c>
      <c r="G99">
        <v>39.028377999999996</v>
      </c>
      <c r="H99">
        <f t="shared" si="31"/>
        <v>2.6395313951687704E-2</v>
      </c>
      <c r="I99">
        <f t="shared" si="29"/>
        <v>1.2781034803788689E-3</v>
      </c>
      <c r="J99">
        <f t="shared" si="35"/>
        <v>1.378356164369321E-2</v>
      </c>
      <c r="L99">
        <v>27.108854000000001</v>
      </c>
      <c r="M99">
        <f t="shared" si="32"/>
        <v>-5.4800746711791692E-4</v>
      </c>
      <c r="N99">
        <f t="shared" si="25"/>
        <v>3.7631511459234601E-3</v>
      </c>
      <c r="O99">
        <f t="shared" si="26"/>
        <v>4.5781875938099459E-2</v>
      </c>
      <c r="Q99">
        <v>45.73</v>
      </c>
      <c r="R99">
        <f t="shared" si="33"/>
        <v>0</v>
      </c>
      <c r="S99">
        <f t="shared" si="27"/>
        <v>-9.104898840398927E-5</v>
      </c>
      <c r="T99">
        <f t="shared" si="28"/>
        <v>-1.0921581715194195E-3</v>
      </c>
      <c r="V99" t="s">
        <v>4</v>
      </c>
      <c r="W99">
        <f>+C99+1</f>
        <v>0.98848270870182431</v>
      </c>
    </row>
    <row r="100" spans="1:27" x14ac:dyDescent="0.25">
      <c r="A100" s="1">
        <v>42065</v>
      </c>
      <c r="B100">
        <v>112.515373</v>
      </c>
      <c r="C100">
        <f t="shared" si="30"/>
        <v>2.8749432060384272E-3</v>
      </c>
      <c r="D100">
        <f t="shared" si="36"/>
        <v>5.6866217780394968E-3</v>
      </c>
      <c r="E100">
        <f t="shared" si="34"/>
        <v>6.9633911200231102E-2</v>
      </c>
      <c r="G100">
        <v>38.662650999999997</v>
      </c>
      <c r="H100">
        <f t="shared" si="31"/>
        <v>-9.3707968084146831E-3</v>
      </c>
      <c r="I100">
        <f t="shared" si="29"/>
        <v>5.1333023327785699E-4</v>
      </c>
      <c r="J100">
        <f t="shared" si="35"/>
        <v>4.477986293271119E-3</v>
      </c>
      <c r="L100">
        <v>27.268732</v>
      </c>
      <c r="M100">
        <f t="shared" si="32"/>
        <v>5.8976303461590884E-3</v>
      </c>
      <c r="N100">
        <f t="shared" si="25"/>
        <v>4.8358170030847469E-3</v>
      </c>
      <c r="O100">
        <f t="shared" si="26"/>
        <v>5.9337713375958945E-2</v>
      </c>
      <c r="Q100">
        <v>45.73</v>
      </c>
      <c r="R100">
        <f t="shared" si="33"/>
        <v>0</v>
      </c>
      <c r="S100">
        <f t="shared" si="27"/>
        <v>-7.284780845203305E-5</v>
      </c>
      <c r="T100">
        <f t="shared" si="28"/>
        <v>-8.7393489185072504E-4</v>
      </c>
      <c r="V100" t="s">
        <v>4</v>
      </c>
      <c r="W100">
        <f>+C100+1</f>
        <v>1.0028749432060384</v>
      </c>
    </row>
    <row r="101" spans="1:27" x14ac:dyDescent="0.25">
      <c r="A101" s="1">
        <v>42095</v>
      </c>
      <c r="B101">
        <v>111.50960499999999</v>
      </c>
      <c r="C101">
        <f t="shared" si="30"/>
        <v>-8.9389385039856384E-3</v>
      </c>
      <c r="D101">
        <f t="shared" si="36"/>
        <v>3.9458769033411389E-3</v>
      </c>
      <c r="E101">
        <f t="shared" si="34"/>
        <v>4.7554246211968465E-2</v>
      </c>
      <c r="G101">
        <v>39.067787000000003</v>
      </c>
      <c r="H101">
        <f t="shared" si="31"/>
        <v>1.0478743426052262E-2</v>
      </c>
      <c r="I101">
        <f t="shared" si="29"/>
        <v>9.2451810341626084E-4</v>
      </c>
      <c r="J101">
        <f t="shared" si="35"/>
        <v>9.4070073557048772E-3</v>
      </c>
      <c r="L101">
        <v>27.276695</v>
      </c>
      <c r="M101">
        <f t="shared" si="32"/>
        <v>2.9201944556866977E-4</v>
      </c>
      <c r="N101">
        <f t="shared" si="25"/>
        <v>4.1371893033225098E-3</v>
      </c>
      <c r="O101">
        <f t="shared" si="26"/>
        <v>5.0533106162685693E-2</v>
      </c>
      <c r="Q101">
        <v>45.720001000000003</v>
      </c>
      <c r="R101">
        <f t="shared" si="33"/>
        <v>-2.1865296304379722E-4</v>
      </c>
      <c r="S101">
        <f t="shared" si="27"/>
        <v>-9.1068888705682818E-5</v>
      </c>
      <c r="T101">
        <f t="shared" si="28"/>
        <v>-1.0923967664409062E-3</v>
      </c>
      <c r="V101" t="s">
        <v>5</v>
      </c>
      <c r="W101">
        <f>+C101+1</f>
        <v>0.99106106149601436</v>
      </c>
    </row>
    <row r="102" spans="1:27" x14ac:dyDescent="0.25">
      <c r="A102" s="1">
        <v>42125</v>
      </c>
      <c r="B102">
        <v>110.21199799999999</v>
      </c>
      <c r="C102">
        <f t="shared" si="30"/>
        <v>-1.1636728513207406E-2</v>
      </c>
      <c r="D102">
        <f t="shared" si="36"/>
        <v>1.8290269060332505E-3</v>
      </c>
      <c r="E102">
        <f t="shared" si="34"/>
        <v>2.1305391631129877E-2</v>
      </c>
      <c r="G102">
        <v>39.235000999999997</v>
      </c>
      <c r="H102">
        <f t="shared" si="31"/>
        <v>4.2800991005709221E-3</v>
      </c>
      <c r="I102">
        <f t="shared" si="29"/>
        <v>5.1779273590094965E-4</v>
      </c>
      <c r="J102">
        <f t="shared" si="35"/>
        <v>4.5251122054648096E-3</v>
      </c>
      <c r="L102">
        <v>27.152999999999999</v>
      </c>
      <c r="M102">
        <f t="shared" si="32"/>
        <v>-4.5348235920811275E-3</v>
      </c>
      <c r="N102">
        <f t="shared" si="25"/>
        <v>2.606073937944875E-3</v>
      </c>
      <c r="O102">
        <f t="shared" si="26"/>
        <v>3.1494721438872997E-2</v>
      </c>
      <c r="Q102">
        <v>45.709999000000003</v>
      </c>
      <c r="R102">
        <f t="shared" si="33"/>
        <v>-2.1876639941453835E-4</v>
      </c>
      <c r="S102">
        <f t="shared" si="27"/>
        <v>-1.0929942199022769E-4</v>
      </c>
      <c r="T102">
        <f t="shared" si="28"/>
        <v>-1.310924186148088E-3</v>
      </c>
      <c r="V102" t="s">
        <v>5</v>
      </c>
      <c r="W102">
        <f>+M102+1</f>
        <v>0.99546517640791887</v>
      </c>
    </row>
    <row r="103" spans="1:27" x14ac:dyDescent="0.25">
      <c r="A103" s="1">
        <v>42156</v>
      </c>
      <c r="B103">
        <v>109.07</v>
      </c>
      <c r="C103">
        <f t="shared" si="30"/>
        <v>-1.0361830115810045E-2</v>
      </c>
      <c r="D103">
        <f t="shared" si="36"/>
        <v>9.4533803604903344E-4</v>
      </c>
      <c r="E103">
        <f t="shared" si="34"/>
        <v>1.0477822138004189E-2</v>
      </c>
      <c r="G103">
        <v>38.700001</v>
      </c>
      <c r="H103">
        <f t="shared" si="31"/>
        <v>-1.3635784028653286E-2</v>
      </c>
      <c r="I103">
        <f t="shared" si="29"/>
        <v>-1.4107963702820285E-3</v>
      </c>
      <c r="J103">
        <f t="shared" si="35"/>
        <v>-1.8503740185418005E-2</v>
      </c>
      <c r="L103">
        <v>26.99</v>
      </c>
      <c r="M103">
        <f t="shared" si="32"/>
        <v>-6.0030199241336568E-3</v>
      </c>
      <c r="N103">
        <f t="shared" si="25"/>
        <v>1.9534229497643421E-3</v>
      </c>
      <c r="O103">
        <f t="shared" si="26"/>
        <v>2.3430995724416981E-2</v>
      </c>
      <c r="Q103">
        <v>45.700001</v>
      </c>
      <c r="R103">
        <f t="shared" si="33"/>
        <v>-2.1872676041845285E-4</v>
      </c>
      <c r="S103">
        <f t="shared" si="27"/>
        <v>-1.0931603371616694E-4</v>
      </c>
      <c r="T103">
        <f t="shared" si="28"/>
        <v>-1.3111233090526975E-3</v>
      </c>
      <c r="W103">
        <f>+M103+1</f>
        <v>0.99399698007586634</v>
      </c>
    </row>
    <row r="105" spans="1:27" x14ac:dyDescent="0.25">
      <c r="X105" s="7">
        <f>(PRODUCT(W40:W103)-1)</f>
        <v>0.33834445088526777</v>
      </c>
      <c r="Y105" t="s">
        <v>18</v>
      </c>
    </row>
    <row r="106" spans="1:27" x14ac:dyDescent="0.25">
      <c r="A106" s="1"/>
    </row>
    <row r="107" spans="1:27" x14ac:dyDescent="0.25">
      <c r="A107" s="1"/>
    </row>
    <row r="108" spans="1:27" x14ac:dyDescent="0.25">
      <c r="A108" s="1"/>
      <c r="H108" s="3"/>
    </row>
  </sheetData>
  <conditionalFormatting sqref="E39 J39 O39 T39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0 E40 O40 T40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1 E41 O41 T41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2 J42 O42 T42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3 J43 O43 T43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4 E44 O44 T44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5 E45 O45 T45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6 E46 O46 T46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7 E47 O47 T47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8 J48 O48 T48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9 J49 O49 T49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0 J50 O50 T50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1 E51 O51 T51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2 E52 O52 T52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3 E53 O53 T53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4 E54 O54 T54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5 E55 O55 T55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6 E56 O56 T56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7 E57 O57 T57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8 E58 O58 T58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9 E59 O59 T59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0 J60 O60 T60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1 J61 O61 T61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2 E62 O62 T62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:I17">
    <cfRule type="colorScale" priority="3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3 E63 O63 T63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4 J64 O64 T64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5 E65 O65 T65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6 J66 O66 T66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7 E67 O67 T67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8 J68 O68 T68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9 E69 O69 T69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0 J70 O70 T70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1 E71 O71 T71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2 J72 O72 T72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3 E73 O73 T73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4 J74 O74 T74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5 E75 O75 T75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6 J76 O76 T76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7 E77 O77 T77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8 J78 O78 T78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9 E79 O79 T79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0 J80 O80 T80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1 E81 O81 T81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2 J82 O82 T82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3 E83 O83 T83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4 J84 O84 T84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5 E85 O85 T85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6 J86 O86 T86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7 E87 O87 T87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8 J88 O88 T88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9 E89 O89 T89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0 J90 O90 T90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91 E91 O91 T91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2 J92 O92 T92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93 E93 O93 T9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4 J94 O94 T9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95 E95 O95 T9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6 J96 O96 T9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97 E97 O97 T9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8 J98 O98 T9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99 E99 O99 T9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0 J100 O100 T10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01 E101 O101 T10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2 J102 O102 T10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03 E103 O103 T10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Intel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Remmerde, Mike J</dc:creator>
  <cp:lastModifiedBy>Remmerde, Mike J</cp:lastModifiedBy>
  <dcterms:created xsi:type="dcterms:W3CDTF">2015-06-20T00:09:44Z</dcterms:created>
  <dcterms:modified xsi:type="dcterms:W3CDTF">2015-06-22T17:54:29Z</dcterms:modified>
</cp:coreProperties>
</file>